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20" windowWidth="26595" windowHeight="12825"/>
  </bookViews>
  <sheets>
    <sheet name="Тыва" sheetId="1" r:id="rId1"/>
  </sheets>
  <definedNames>
    <definedName name="_xlnm.Print_Area" localSheetId="0">Тыва!$A$1:$G$51</definedName>
  </definedNames>
  <calcPr calcId="145621"/>
</workbook>
</file>

<file path=xl/calcChain.xml><?xml version="1.0" encoding="utf-8"?>
<calcChain xmlns="http://schemas.openxmlformats.org/spreadsheetml/2006/main">
  <c r="E14" i="1" l="1"/>
  <c r="E13" i="1"/>
  <c r="E12" i="1"/>
  <c r="E11" i="1"/>
</calcChain>
</file>

<file path=xl/sharedStrings.xml><?xml version="1.0" encoding="utf-8"?>
<sst xmlns="http://schemas.openxmlformats.org/spreadsheetml/2006/main" count="115" uniqueCount="80">
  <si>
    <t>№ пп</t>
  </si>
  <si>
    <t>Вид товара (услуги)</t>
  </si>
  <si>
    <t>Ед.изм.</t>
  </si>
  <si>
    <t>2018г.</t>
  </si>
  <si>
    <t>1 пг.</t>
  </si>
  <si>
    <t>2 пг.</t>
  </si>
  <si>
    <t>1.</t>
  </si>
  <si>
    <t>Сбытовые надбавки</t>
  </si>
  <si>
    <t>1.1.</t>
  </si>
  <si>
    <t>руб./МВт*ч</t>
  </si>
  <si>
    <t>Сбытовые надбавки АО Тываэнергосбыт</t>
  </si>
  <si>
    <t>1.1.1.</t>
  </si>
  <si>
    <t>Население и приравненные*</t>
  </si>
  <si>
    <t>1.1.2.</t>
  </si>
  <si>
    <t>Сетевые организации</t>
  </si>
  <si>
    <t>1.1.3.</t>
  </si>
  <si>
    <t>Прочие потребители</t>
  </si>
  <si>
    <t>менее 150 кВт</t>
  </si>
  <si>
    <t>%/руб./МВт*ч</t>
  </si>
  <si>
    <t>от 150 до 670 кВт</t>
  </si>
  <si>
    <t>от 670 кВт до 10 кВт</t>
  </si>
  <si>
    <t>менее 10 МВт</t>
  </si>
  <si>
    <t>2.</t>
  </si>
  <si>
    <t>Инфраструктурные платежи</t>
  </si>
  <si>
    <t>2.1.</t>
  </si>
  <si>
    <t>ЦФР</t>
  </si>
  <si>
    <t>2.2.</t>
  </si>
  <si>
    <t>АТС</t>
  </si>
  <si>
    <t>2.3.</t>
  </si>
  <si>
    <t>СО ЕЭС</t>
  </si>
  <si>
    <t>3.</t>
  </si>
  <si>
    <t xml:space="preserve">Передача </t>
  </si>
  <si>
    <t>3.1.</t>
  </si>
  <si>
    <t>По сетям МРСК (одноставочный тариф)</t>
  </si>
  <si>
    <t>3.1.1.</t>
  </si>
  <si>
    <t>Население и приравненные</t>
  </si>
  <si>
    <t>Прочие</t>
  </si>
  <si>
    <t>Электроплиты</t>
  </si>
  <si>
    <t>Село</t>
  </si>
  <si>
    <t>Приравненные (сады, ГП, ЭСО)</t>
  </si>
  <si>
    <t>Приравненные (юр.лица для осужд.)</t>
  </si>
  <si>
    <t>Приравненные (религиозные орг-ции)</t>
  </si>
  <si>
    <t>Приравненные (хоз постройки, погреба, сараи)</t>
  </si>
  <si>
    <t>3.1.2.</t>
  </si>
  <si>
    <t>ВН</t>
  </si>
  <si>
    <t>СН1</t>
  </si>
  <si>
    <t>СН2</t>
  </si>
  <si>
    <t>НН</t>
  </si>
  <si>
    <t>3.2.</t>
  </si>
  <si>
    <t>По сетям МРСК (двухствочный тариф)</t>
  </si>
  <si>
    <t>3.2.1.</t>
  </si>
  <si>
    <t>Прочие потребители (мощность)</t>
  </si>
  <si>
    <t>руб./МВт.мес.</t>
  </si>
  <si>
    <t>3.2.2.</t>
  </si>
  <si>
    <t>Прочие потребители (э/э)</t>
  </si>
  <si>
    <t>3.3.</t>
  </si>
  <si>
    <t>По сетям ФСК</t>
  </si>
  <si>
    <t>3.3.1.</t>
  </si>
  <si>
    <t>По сетям ФСК (мощность)</t>
  </si>
  <si>
    <t>Приказ ФАС России №1748/17 от 19.12.2017г.</t>
  </si>
  <si>
    <t>3.3.2.</t>
  </si>
  <si>
    <t>Норматив потерь ФСК</t>
  </si>
  <si>
    <t>%</t>
  </si>
  <si>
    <t>Покупка (индикатив)</t>
  </si>
  <si>
    <t>Электроэнергия</t>
  </si>
  <si>
    <t>руб./МВт.ч.</t>
  </si>
  <si>
    <t>Мощность</t>
  </si>
  <si>
    <t>руб./МВт*мес</t>
  </si>
  <si>
    <t>Документ, которым утверждены тарифы</t>
  </si>
  <si>
    <t>Тарифы на электрическую энергию (мощность), действующие в 2018 году в Республике Тыва</t>
  </si>
  <si>
    <t>Постановление Службы по тарифам №73 от 29.12.2017г.</t>
  </si>
  <si>
    <t>Пресс-релиз АО ЦФР</t>
  </si>
  <si>
    <t>Приказ ФАС России №1671/17 от 12.12.2017г.</t>
  </si>
  <si>
    <t>Приказ ФАС России №1681/17 от 14.12.2017г.</t>
  </si>
  <si>
    <t>Постановление Службы по тарифам №68 от 29.12.2017г.</t>
  </si>
  <si>
    <t>Приказ Минэнерго №1241 от 28.12.2017г.</t>
  </si>
  <si>
    <t>4.</t>
  </si>
  <si>
    <t>4.1.</t>
  </si>
  <si>
    <t>4.2.</t>
  </si>
  <si>
    <t>Приказ ФАС России №1796/17 от 27.12.2017г.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</si>
</sst>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_(* #,##0.00_);_(* \(#,##0.00\);_(* &quot;-&quot;??_);_(@_)"/>
    <numFmt numFmtId="166" formatCode="_-* #,##0.000_р_._-;\-* #,##0.000_р_._-;_-* &quot;-&quot;??_р_._-;_-@_-"/>
    <numFmt numFmtId="167" formatCode="_-* #,##0_р_._-;\-* #,##0_р_._-;_-* &quot;-&quot;??_р_._-;_-@_-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u/>
      <sz val="10"/>
      <color indexed="12"/>
      <name val="Arial"/>
      <family val="2"/>
      <charset val="204"/>
    </font>
    <font>
      <sz val="9"/>
      <name val="Arial"/>
      <family val="2"/>
      <charset val="204"/>
    </font>
    <font>
      <b/>
      <sz val="11"/>
      <name val="Arial"/>
      <family val="2"/>
      <charset val="204"/>
    </font>
    <font>
      <u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2" applyFont="1"/>
    <xf numFmtId="0" fontId="3" fillId="0" borderId="0" xfId="2" applyFont="1" applyAlignment="1">
      <alignment vertical="center"/>
    </xf>
    <xf numFmtId="0" fontId="1" fillId="0" borderId="0" xfId="2" applyFont="1" applyFill="1"/>
    <xf numFmtId="0" fontId="1" fillId="4" borderId="0" xfId="2" applyFont="1" applyFill="1"/>
    <xf numFmtId="0" fontId="1" fillId="0" borderId="0" xfId="2" applyFont="1"/>
    <xf numFmtId="0" fontId="5" fillId="0" borderId="0" xfId="2" applyFont="1" applyFill="1"/>
    <xf numFmtId="0" fontId="1" fillId="0" borderId="0" xfId="2" applyFont="1" applyFill="1" applyBorder="1" applyAlignment="1">
      <alignment horizontal="center" vertical="center" wrapText="1"/>
    </xf>
    <xf numFmtId="0" fontId="1" fillId="0" borderId="0" xfId="2" applyFont="1" applyAlignment="1">
      <alignment horizontal="center" vertical="center" wrapText="1"/>
    </xf>
    <xf numFmtId="0" fontId="1" fillId="0" borderId="1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horizontal="left" vertical="center" wrapText="1" indent="1"/>
    </xf>
    <xf numFmtId="164" fontId="1" fillId="0" borderId="1" xfId="2" applyNumberFormat="1" applyFont="1" applyFill="1" applyBorder="1" applyAlignment="1">
      <alignment horizontal="center" vertical="center" wrapText="1"/>
    </xf>
    <xf numFmtId="9" fontId="1" fillId="0" borderId="1" xfId="2" applyNumberFormat="1" applyFont="1" applyFill="1" applyBorder="1" applyAlignment="1">
      <alignment horizontal="center" vertical="center" wrapText="1"/>
    </xf>
    <xf numFmtId="10" fontId="1" fillId="0" borderId="1" xfId="3" applyNumberFormat="1" applyFont="1" applyFill="1" applyBorder="1" applyAlignment="1">
      <alignment horizontal="right" vertical="center" wrapText="1"/>
    </xf>
    <xf numFmtId="165" fontId="1" fillId="0" borderId="1" xfId="1" applyFont="1" applyFill="1" applyBorder="1" applyAlignment="1">
      <alignment horizontal="center" vertical="center" wrapText="1"/>
    </xf>
    <xf numFmtId="166" fontId="1" fillId="0" borderId="1" xfId="2" applyNumberFormat="1" applyFont="1" applyFill="1" applyBorder="1" applyAlignment="1">
      <alignment horizontal="left" vertical="center" wrapText="1" indent="1"/>
    </xf>
    <xf numFmtId="166" fontId="1" fillId="0" borderId="1" xfId="2" applyNumberFormat="1" applyFont="1" applyFill="1" applyBorder="1" applyAlignment="1">
      <alignment horizontal="center" vertical="center" wrapText="1"/>
    </xf>
    <xf numFmtId="0" fontId="7" fillId="0" borderId="0" xfId="4" applyFont="1" applyFill="1" applyAlignment="1" applyProtection="1"/>
    <xf numFmtId="49" fontId="1" fillId="0" borderId="1" xfId="2" applyNumberFormat="1" applyFont="1" applyFill="1" applyBorder="1" applyAlignment="1">
      <alignment horizontal="center" vertical="center" wrapText="1"/>
    </xf>
    <xf numFmtId="10" fontId="1" fillId="0" borderId="1" xfId="3" applyNumberFormat="1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horizontal="left" vertical="center" wrapText="1" indent="2"/>
    </xf>
    <xf numFmtId="0" fontId="1" fillId="0" borderId="1" xfId="2" applyFont="1" applyFill="1" applyBorder="1" applyAlignment="1">
      <alignment horizontal="right" vertical="center" wrapText="1"/>
    </xf>
    <xf numFmtId="164" fontId="1" fillId="0" borderId="1" xfId="3" applyNumberFormat="1" applyFont="1" applyFill="1" applyBorder="1" applyAlignment="1">
      <alignment horizontal="center" vertical="center" wrapText="1"/>
    </xf>
    <xf numFmtId="167" fontId="1" fillId="0" borderId="1" xfId="2" applyNumberFormat="1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167" fontId="1" fillId="0" borderId="0" xfId="2" applyNumberFormat="1" applyFont="1" applyFill="1" applyBorder="1" applyAlignment="1">
      <alignment horizontal="center" vertical="center" wrapText="1"/>
    </xf>
    <xf numFmtId="164" fontId="1" fillId="0" borderId="0" xfId="2" applyNumberFormat="1" applyFont="1" applyFill="1" applyBorder="1" applyAlignment="1">
      <alignment horizontal="center" vertical="center" wrapText="1"/>
    </xf>
    <xf numFmtId="0" fontId="1" fillId="0" borderId="0" xfId="2" applyFont="1" applyFill="1" applyBorder="1"/>
    <xf numFmtId="0" fontId="6" fillId="2" borderId="1" xfId="2" applyFont="1" applyFill="1" applyBorder="1" applyAlignment="1">
      <alignment horizontal="left" vertical="center" wrapText="1"/>
    </xf>
    <xf numFmtId="166" fontId="6" fillId="2" borderId="1" xfId="2" applyNumberFormat="1" applyFont="1" applyFill="1" applyBorder="1" applyAlignment="1">
      <alignment horizontal="left" vertical="center" wrapText="1"/>
    </xf>
    <xf numFmtId="0" fontId="6" fillId="3" borderId="3" xfId="2" applyFont="1" applyFill="1" applyBorder="1" applyAlignment="1">
      <alignment horizontal="left" vertical="center" wrapText="1"/>
    </xf>
    <xf numFmtId="0" fontId="6" fillId="3" borderId="6" xfId="2" applyFont="1" applyFill="1" applyBorder="1" applyAlignment="1">
      <alignment horizontal="left" vertical="center" wrapText="1"/>
    </xf>
    <xf numFmtId="0" fontId="1" fillId="0" borderId="2" xfId="2" applyFont="1" applyFill="1" applyBorder="1" applyAlignment="1">
      <alignment horizontal="center" vertical="center" wrapText="1"/>
    </xf>
    <xf numFmtId="0" fontId="1" fillId="0" borderId="5" xfId="2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  <xf numFmtId="0" fontId="1" fillId="0" borderId="1" xfId="2" applyFont="1" applyFill="1" applyBorder="1" applyAlignment="1">
      <alignment horizontal="center" vertical="center" wrapText="1"/>
    </xf>
    <xf numFmtId="0" fontId="1" fillId="0" borderId="3" xfId="2" applyFont="1" applyFill="1" applyBorder="1" applyAlignment="1">
      <alignment horizontal="center" vertical="center" wrapText="1"/>
    </xf>
    <xf numFmtId="0" fontId="1" fillId="0" borderId="4" xfId="2" applyFont="1" applyFill="1" applyBorder="1" applyAlignment="1">
      <alignment horizontal="center" vertical="center" wrapText="1"/>
    </xf>
    <xf numFmtId="9" fontId="4" fillId="0" borderId="2" xfId="4" applyNumberFormat="1" applyFill="1" applyBorder="1" applyAlignment="1" applyProtection="1">
      <alignment horizontal="center" vertical="center" wrapText="1"/>
    </xf>
    <xf numFmtId="9" fontId="4" fillId="0" borderId="7" xfId="4" applyNumberFormat="1" applyFill="1" applyBorder="1" applyAlignment="1" applyProtection="1">
      <alignment horizontal="center" vertical="center" wrapText="1"/>
    </xf>
    <xf numFmtId="9" fontId="4" fillId="0" borderId="5" xfId="4" applyNumberFormat="1" applyFill="1" applyBorder="1" applyAlignment="1" applyProtection="1">
      <alignment horizontal="center" vertical="center" wrapText="1"/>
    </xf>
    <xf numFmtId="9" fontId="4" fillId="0" borderId="1" xfId="4" applyNumberFormat="1" applyFill="1" applyBorder="1" applyAlignment="1" applyProtection="1">
      <alignment horizontal="center" vertical="center" wrapText="1"/>
    </xf>
  </cellXfs>
  <cellStyles count="8">
    <cellStyle name="Гиперссылка" xfId="4" builtinId="8"/>
    <cellStyle name="Обычный" xfId="0" builtinId="0"/>
    <cellStyle name="Обычный 2" xfId="2"/>
    <cellStyle name="Процентный 2" xfId="5"/>
    <cellStyle name="Процентный 3" xfId="3"/>
    <cellStyle name="Финансовый" xfId="1" builtinId="3"/>
    <cellStyle name="Финансовый 2" xfId="6"/>
    <cellStyle name="Финансовый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ef.ru/upload/Tarif/&#1055;&#1088;&#1080;&#1082;&#1072;&#1079;%20&#1060;&#1040;&#1057;%20&#8470;1796_17%20&#1086;&#1090;%2027.12.2017&#1075;..docx" TargetMode="External"/><Relationship Id="rId3" Type="http://schemas.openxmlformats.org/officeDocument/2006/relationships/hyperlink" Target="https://mef.ru/upload/Tarif/&#1055;&#1088;&#1080;&#1082;&#1072;&#1079;%20&#1060;&#1040;&#1057;%20&#8470;1671_17%20&#1086;&#1090;%2012.12.2017&#1075;..docx" TargetMode="External"/><Relationship Id="rId7" Type="http://schemas.openxmlformats.org/officeDocument/2006/relationships/hyperlink" Target="https://mef.ru/upload/Tarif/&#1055;&#1088;&#1080;&#1082;&#1072;&#1079;%20&#1052;&#1080;&#1085;&#1101;&#1085;&#1077;&#1088;&#1075;&#1086;%20&#8470;1241%20&#1086;&#1090;%2028.12.2017&#1075;..docx" TargetMode="External"/><Relationship Id="rId2" Type="http://schemas.openxmlformats.org/officeDocument/2006/relationships/hyperlink" Target="https://mef.ru/upload/Tarif/&#1055;&#1088;&#1077;&#1089;&#1089;-&#1088;&#1077;&#1083;&#1080;&#1079;%20&#1040;&#1054;%20&#1062;&#1060;&#1056;.docx" TargetMode="External"/><Relationship Id="rId1" Type="http://schemas.openxmlformats.org/officeDocument/2006/relationships/hyperlink" Target="https://mef.ru/upload/Tarif/&#1055;&#1086;&#1089;&#1090;&#1072;&#1085;&#1086;&#1074;&#1083;&#1077;&#1085;&#1080;&#1077;%20&#1057;&#1083;&#1091;&#1078;&#1073;&#1099;%20&#1087;&#1086;%20&#1090;&#1072;&#1088;&#1080;&#1092;&#1072;&#1084;%20&#1056;&#1077;&#1089;&#1087;&#1091;&#1073;&#1083;&#1080;&#1082;&#1080;%20&#1058;&#1099;&#1074;&#1072;%20&#8470;73%20&#1086;&#1090;%2029.12.2017&#1075;..pdf" TargetMode="External"/><Relationship Id="rId6" Type="http://schemas.openxmlformats.org/officeDocument/2006/relationships/hyperlink" Target="https://mef.ru/upload/Tarif/&#1055;&#1088;&#1080;&#1082;&#1072;&#1079;%20&#1060;&#1040;&#1057;%20&#8470;1748_17%20&#1086;&#1090;%2019.12.2017&#1075;..docx" TargetMode="External"/><Relationship Id="rId5" Type="http://schemas.openxmlformats.org/officeDocument/2006/relationships/hyperlink" Target="https://mef.ru/upload/Tarif/&#1055;&#1086;&#1089;&#1090;&#1072;&#1085;&#1086;&#1074;&#1083;&#1077;&#1085;&#1080;&#1077;%20&#1057;&#1083;&#1091;&#1078;&#1073;&#1099;%20&#1087;&#1086;%20&#1090;&#1072;&#1088;&#1080;&#1092;&#1072;&#1084;%20&#1056;&#1077;&#1089;&#1087;&#1091;&#1073;&#1083;&#1080;&#1082;&#1080;%20&#1058;&#1099;&#1074;&#1072;%20&#8470;68%20&#1086;&#1090;%2029.12.2017&#1075;..pdf" TargetMode="External"/><Relationship Id="rId4" Type="http://schemas.openxmlformats.org/officeDocument/2006/relationships/hyperlink" Target="https://mef.ru/upload/Tarif/&#1055;&#1088;&#1080;&#1082;&#1072;&#1079;%20&#1060;&#1040;&#1057;%20&#8470;1681_17%20&#1086;&#1090;%2014.12.2017&#1075;..docx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58"/>
  <sheetViews>
    <sheetView tabSelected="1" view="pageBreakPreview" zoomScaleNormal="100" zoomScaleSheetLayoutView="100" workbookViewId="0">
      <pane xSplit="3" ySplit="6" topLeftCell="D31" activePane="bottomRight" state="frozen"/>
      <selection pane="topRight" activeCell="D1" sqref="D1"/>
      <selection pane="bottomLeft" activeCell="A7" sqref="A7"/>
      <selection pane="bottomRight" activeCell="G49" sqref="G49:G50"/>
    </sheetView>
  </sheetViews>
  <sheetFormatPr defaultRowHeight="12.75" x14ac:dyDescent="0.2"/>
  <cols>
    <col min="1" max="1" width="2.42578125" style="5" customWidth="1"/>
    <col min="2" max="2" width="6.42578125" style="5" customWidth="1"/>
    <col min="3" max="3" width="39.42578125" style="5" customWidth="1"/>
    <col min="4" max="4" width="14" style="5" customWidth="1"/>
    <col min="5" max="6" width="12" style="3" customWidth="1"/>
    <col min="7" max="7" width="20.7109375" style="5" customWidth="1"/>
    <col min="8" max="8" width="1.5703125" style="5" customWidth="1"/>
    <col min="9" max="16384" width="9.140625" style="5"/>
  </cols>
  <sheetData>
    <row r="2" spans="2:12" s="1" customFormat="1" ht="34.5" customHeight="1" x14ac:dyDescent="0.2">
      <c r="B2" s="35" t="s">
        <v>69</v>
      </c>
      <c r="C2" s="35"/>
      <c r="D2" s="35"/>
      <c r="E2" s="35"/>
      <c r="F2" s="35"/>
      <c r="G2" s="35"/>
    </row>
    <row r="3" spans="2:12" s="1" customFormat="1" ht="6.75" customHeight="1" x14ac:dyDescent="0.2">
      <c r="E3" s="7"/>
      <c r="F3" s="7"/>
    </row>
    <row r="4" spans="2:12" s="8" customFormat="1" ht="27.75" customHeight="1" x14ac:dyDescent="0.25">
      <c r="B4" s="36" t="s">
        <v>0</v>
      </c>
      <c r="C4" s="37" t="s">
        <v>1</v>
      </c>
      <c r="D4" s="33" t="s">
        <v>2</v>
      </c>
      <c r="E4" s="38" t="s">
        <v>3</v>
      </c>
      <c r="F4" s="39"/>
      <c r="G4" s="33" t="s">
        <v>68</v>
      </c>
    </row>
    <row r="5" spans="2:12" ht="25.5" customHeight="1" x14ac:dyDescent="0.2">
      <c r="B5" s="36"/>
      <c r="C5" s="37"/>
      <c r="D5" s="34"/>
      <c r="E5" s="9" t="s">
        <v>4</v>
      </c>
      <c r="F5" s="9" t="s">
        <v>5</v>
      </c>
      <c r="G5" s="34"/>
    </row>
    <row r="6" spans="2:12" s="2" customFormat="1" ht="21" customHeight="1" x14ac:dyDescent="0.25">
      <c r="B6" s="10" t="s">
        <v>6</v>
      </c>
      <c r="C6" s="29" t="s">
        <v>7</v>
      </c>
      <c r="D6" s="29"/>
      <c r="E6" s="29"/>
      <c r="F6" s="29"/>
      <c r="G6" s="29"/>
    </row>
    <row r="7" spans="2:12" ht="15" customHeight="1" x14ac:dyDescent="0.2">
      <c r="B7" s="9" t="s">
        <v>8</v>
      </c>
      <c r="C7" s="11" t="s">
        <v>10</v>
      </c>
      <c r="D7" s="9"/>
      <c r="E7" s="12"/>
      <c r="F7" s="12"/>
      <c r="G7" s="40" t="s">
        <v>70</v>
      </c>
    </row>
    <row r="8" spans="2:12" x14ac:dyDescent="0.2">
      <c r="B8" s="9" t="s">
        <v>11</v>
      </c>
      <c r="C8" s="11" t="s">
        <v>12</v>
      </c>
      <c r="D8" s="9" t="s">
        <v>9</v>
      </c>
      <c r="E8" s="12">
        <v>115.42</v>
      </c>
      <c r="F8" s="12">
        <v>121.19</v>
      </c>
      <c r="G8" s="41"/>
    </row>
    <row r="9" spans="2:12" x14ac:dyDescent="0.2">
      <c r="B9" s="9" t="s">
        <v>13</v>
      </c>
      <c r="C9" s="11" t="s">
        <v>14</v>
      </c>
      <c r="D9" s="9" t="s">
        <v>9</v>
      </c>
      <c r="E9" s="12">
        <v>105.23</v>
      </c>
      <c r="F9" s="12">
        <v>145.75</v>
      </c>
      <c r="G9" s="41"/>
    </row>
    <row r="10" spans="2:12" x14ac:dyDescent="0.2">
      <c r="B10" s="9" t="s">
        <v>15</v>
      </c>
      <c r="C10" s="11" t="s">
        <v>16</v>
      </c>
      <c r="D10" s="9"/>
      <c r="E10" s="12"/>
      <c r="F10" s="12"/>
      <c r="G10" s="41"/>
    </row>
    <row r="11" spans="2:12" x14ac:dyDescent="0.2">
      <c r="B11" s="9"/>
      <c r="C11" s="11" t="s">
        <v>17</v>
      </c>
      <c r="D11" s="9" t="s">
        <v>18</v>
      </c>
      <c r="E11" s="14">
        <f>69.97*0.91/100</f>
        <v>0.63672700000000004</v>
      </c>
      <c r="F11" s="15">
        <v>497.51</v>
      </c>
      <c r="G11" s="41"/>
    </row>
    <row r="12" spans="2:12" x14ac:dyDescent="0.2">
      <c r="B12" s="9"/>
      <c r="C12" s="11" t="s">
        <v>19</v>
      </c>
      <c r="D12" s="9" t="s">
        <v>18</v>
      </c>
      <c r="E12" s="14">
        <f>65.9*0.91/100</f>
        <v>0.59969000000000006</v>
      </c>
      <c r="F12" s="15">
        <v>497.51</v>
      </c>
      <c r="G12" s="41"/>
    </row>
    <row r="13" spans="2:12" x14ac:dyDescent="0.2">
      <c r="B13" s="9"/>
      <c r="C13" s="11" t="s">
        <v>20</v>
      </c>
      <c r="D13" s="9" t="s">
        <v>18</v>
      </c>
      <c r="E13" s="14">
        <f>41.83*0.91/100</f>
        <v>0.38065300000000002</v>
      </c>
      <c r="F13" s="15">
        <v>306.33</v>
      </c>
      <c r="G13" s="41"/>
    </row>
    <row r="14" spans="2:12" x14ac:dyDescent="0.2">
      <c r="B14" s="9"/>
      <c r="C14" s="11" t="s">
        <v>21</v>
      </c>
      <c r="D14" s="9" t="s">
        <v>18</v>
      </c>
      <c r="E14" s="14">
        <f>22.36*0.91/100</f>
        <v>0.20347599999999999</v>
      </c>
      <c r="F14" s="15">
        <v>163.75</v>
      </c>
      <c r="G14" s="42"/>
    </row>
    <row r="15" spans="2:12" s="2" customFormat="1" ht="21" customHeight="1" x14ac:dyDescent="0.25">
      <c r="B15" s="10" t="s">
        <v>22</v>
      </c>
      <c r="C15" s="30" t="s">
        <v>23</v>
      </c>
      <c r="D15" s="30"/>
      <c r="E15" s="30"/>
      <c r="F15" s="30"/>
      <c r="G15" s="30"/>
    </row>
    <row r="16" spans="2:12" ht="12.75" customHeight="1" x14ac:dyDescent="0.2">
      <c r="B16" s="9" t="s">
        <v>24</v>
      </c>
      <c r="C16" s="16" t="s">
        <v>25</v>
      </c>
      <c r="D16" s="17" t="s">
        <v>9</v>
      </c>
      <c r="E16" s="17">
        <v>0.33300000000000002</v>
      </c>
      <c r="F16" s="17">
        <v>0.33300000000000002</v>
      </c>
      <c r="G16" s="43" t="s">
        <v>71</v>
      </c>
      <c r="I16" s="18"/>
      <c r="J16" s="3"/>
      <c r="K16" s="3"/>
      <c r="L16" s="3"/>
    </row>
    <row r="17" spans="2:12" ht="42" customHeight="1" x14ac:dyDescent="0.2">
      <c r="B17" s="9" t="s">
        <v>26</v>
      </c>
      <c r="C17" s="11" t="s">
        <v>27</v>
      </c>
      <c r="D17" s="19" t="s">
        <v>9</v>
      </c>
      <c r="E17" s="17">
        <v>1.077</v>
      </c>
      <c r="F17" s="17">
        <v>1.121</v>
      </c>
      <c r="G17" s="43" t="s">
        <v>72</v>
      </c>
      <c r="I17" s="3"/>
      <c r="J17" s="3"/>
      <c r="K17" s="3"/>
      <c r="L17" s="3"/>
    </row>
    <row r="18" spans="2:12" ht="44.25" customHeight="1" x14ac:dyDescent="0.2">
      <c r="B18" s="9" t="s">
        <v>28</v>
      </c>
      <c r="C18" s="11" t="s">
        <v>29</v>
      </c>
      <c r="D18" s="19" t="s">
        <v>9</v>
      </c>
      <c r="E18" s="17">
        <v>1.363</v>
      </c>
      <c r="F18" s="17">
        <v>1.363</v>
      </c>
      <c r="G18" s="43" t="s">
        <v>73</v>
      </c>
      <c r="I18" s="3"/>
      <c r="J18" s="3"/>
      <c r="K18" s="3"/>
      <c r="L18" s="3"/>
    </row>
    <row r="19" spans="2:12" s="2" customFormat="1" ht="21" customHeight="1" x14ac:dyDescent="0.25">
      <c r="B19" s="10" t="s">
        <v>30</v>
      </c>
      <c r="C19" s="29" t="s">
        <v>31</v>
      </c>
      <c r="D19" s="29"/>
      <c r="E19" s="29"/>
      <c r="F19" s="29"/>
      <c r="G19" s="29"/>
    </row>
    <row r="20" spans="2:12" ht="15" customHeight="1" x14ac:dyDescent="0.2">
      <c r="B20" s="9" t="s">
        <v>32</v>
      </c>
      <c r="C20" s="11" t="s">
        <v>33</v>
      </c>
      <c r="D20" s="19"/>
      <c r="E20" s="20"/>
      <c r="F20" s="20"/>
      <c r="G20" s="40" t="s">
        <v>74</v>
      </c>
    </row>
    <row r="21" spans="2:12" ht="14.25" x14ac:dyDescent="0.2">
      <c r="B21" s="9" t="s">
        <v>34</v>
      </c>
      <c r="C21" s="21" t="s">
        <v>35</v>
      </c>
      <c r="D21" s="19"/>
      <c r="E21" s="20"/>
      <c r="F21" s="20"/>
      <c r="G21" s="41"/>
      <c r="I21" s="2"/>
    </row>
    <row r="22" spans="2:12" x14ac:dyDescent="0.2">
      <c r="B22" s="9"/>
      <c r="C22" s="22" t="s">
        <v>36</v>
      </c>
      <c r="D22" s="19" t="s">
        <v>9</v>
      </c>
      <c r="E22" s="23">
        <v>2327.4499999999998</v>
      </c>
      <c r="F22" s="23">
        <v>2443.4699999999998</v>
      </c>
      <c r="G22" s="41"/>
    </row>
    <row r="23" spans="2:12" x14ac:dyDescent="0.2">
      <c r="B23" s="9"/>
      <c r="C23" s="22" t="s">
        <v>37</v>
      </c>
      <c r="D23" s="19" t="s">
        <v>9</v>
      </c>
      <c r="E23" s="12">
        <v>1488.47</v>
      </c>
      <c r="F23" s="12">
        <v>1562.11</v>
      </c>
      <c r="G23" s="41"/>
    </row>
    <row r="24" spans="2:12" ht="14.25" x14ac:dyDescent="0.2">
      <c r="B24" s="9"/>
      <c r="C24" s="22" t="s">
        <v>38</v>
      </c>
      <c r="D24" s="19" t="s">
        <v>9</v>
      </c>
      <c r="E24" s="12">
        <v>1488.47</v>
      </c>
      <c r="F24" s="12">
        <v>1562.11</v>
      </c>
      <c r="G24" s="41"/>
      <c r="I24" s="2"/>
    </row>
    <row r="25" spans="2:12" x14ac:dyDescent="0.2">
      <c r="B25" s="9"/>
      <c r="C25" s="22" t="s">
        <v>39</v>
      </c>
      <c r="D25" s="19" t="s">
        <v>9</v>
      </c>
      <c r="E25" s="12">
        <v>1488.47</v>
      </c>
      <c r="F25" s="12">
        <v>1562.11</v>
      </c>
      <c r="G25" s="41"/>
    </row>
    <row r="26" spans="2:12" x14ac:dyDescent="0.2">
      <c r="B26" s="9"/>
      <c r="C26" s="22" t="s">
        <v>40</v>
      </c>
      <c r="D26" s="19" t="s">
        <v>9</v>
      </c>
      <c r="E26" s="12">
        <v>2327.4499999999998</v>
      </c>
      <c r="F26" s="12">
        <v>2443.4699999999998</v>
      </c>
      <c r="G26" s="41"/>
    </row>
    <row r="27" spans="2:12" x14ac:dyDescent="0.2">
      <c r="B27" s="9"/>
      <c r="C27" s="22" t="s">
        <v>41</v>
      </c>
      <c r="D27" s="19" t="s">
        <v>9</v>
      </c>
      <c r="E27" s="12">
        <v>2327.4499999999998</v>
      </c>
      <c r="F27" s="12">
        <v>2443.4699999999998</v>
      </c>
      <c r="G27" s="41"/>
    </row>
    <row r="28" spans="2:12" ht="25.5" x14ac:dyDescent="0.2">
      <c r="B28" s="9"/>
      <c r="C28" s="22" t="s">
        <v>42</v>
      </c>
      <c r="D28" s="19" t="s">
        <v>9</v>
      </c>
      <c r="E28" s="12">
        <v>2327.4499999999998</v>
      </c>
      <c r="F28" s="12">
        <v>2443.4699999999998</v>
      </c>
      <c r="G28" s="41"/>
    </row>
    <row r="29" spans="2:12" x14ac:dyDescent="0.2">
      <c r="B29" s="9" t="s">
        <v>43</v>
      </c>
      <c r="C29" s="21" t="s">
        <v>16</v>
      </c>
      <c r="D29" s="19"/>
      <c r="E29" s="12"/>
      <c r="F29" s="12"/>
      <c r="G29" s="41"/>
    </row>
    <row r="30" spans="2:12" x14ac:dyDescent="0.2">
      <c r="B30" s="9"/>
      <c r="C30" s="22" t="s">
        <v>44</v>
      </c>
      <c r="D30" s="19" t="s">
        <v>9</v>
      </c>
      <c r="E30" s="12">
        <v>2960.23</v>
      </c>
      <c r="F30" s="12">
        <v>3226.65</v>
      </c>
      <c r="G30" s="41"/>
    </row>
    <row r="31" spans="2:12" x14ac:dyDescent="0.2">
      <c r="B31" s="9"/>
      <c r="C31" s="22" t="s">
        <v>45</v>
      </c>
      <c r="D31" s="19" t="s">
        <v>9</v>
      </c>
      <c r="E31" s="12">
        <v>3585.52</v>
      </c>
      <c r="F31" s="12">
        <v>3908.22</v>
      </c>
      <c r="G31" s="41"/>
    </row>
    <row r="32" spans="2:12" x14ac:dyDescent="0.2">
      <c r="B32" s="9"/>
      <c r="C32" s="22" t="s">
        <v>46</v>
      </c>
      <c r="D32" s="19" t="s">
        <v>9</v>
      </c>
      <c r="E32" s="12">
        <v>3798.32</v>
      </c>
      <c r="F32" s="12">
        <v>4140.17</v>
      </c>
      <c r="G32" s="41"/>
    </row>
    <row r="33" spans="2:9" x14ac:dyDescent="0.2">
      <c r="B33" s="9"/>
      <c r="C33" s="22" t="s">
        <v>47</v>
      </c>
      <c r="D33" s="19" t="s">
        <v>9</v>
      </c>
      <c r="E33" s="12">
        <v>3811.32</v>
      </c>
      <c r="F33" s="12">
        <v>4154.34</v>
      </c>
      <c r="G33" s="41"/>
    </row>
    <row r="34" spans="2:9" x14ac:dyDescent="0.2">
      <c r="B34" s="9" t="s">
        <v>48</v>
      </c>
      <c r="C34" s="11" t="s">
        <v>49</v>
      </c>
      <c r="D34" s="19"/>
      <c r="E34" s="12"/>
      <c r="F34" s="12"/>
      <c r="G34" s="41"/>
    </row>
    <row r="35" spans="2:9" ht="14.25" customHeight="1" x14ac:dyDescent="0.2">
      <c r="B35" s="9" t="s">
        <v>50</v>
      </c>
      <c r="C35" s="21" t="s">
        <v>51</v>
      </c>
      <c r="D35" s="19"/>
      <c r="E35" s="12"/>
      <c r="F35" s="12"/>
      <c r="G35" s="41"/>
    </row>
    <row r="36" spans="2:9" x14ac:dyDescent="0.2">
      <c r="B36" s="9"/>
      <c r="C36" s="22" t="s">
        <v>44</v>
      </c>
      <c r="D36" s="19" t="s">
        <v>52</v>
      </c>
      <c r="E36" s="24">
        <v>2673206.0699999998</v>
      </c>
      <c r="F36" s="24">
        <v>2913794.62</v>
      </c>
      <c r="G36" s="41"/>
    </row>
    <row r="37" spans="2:9" x14ac:dyDescent="0.2">
      <c r="B37" s="9"/>
      <c r="C37" s="22" t="s">
        <v>45</v>
      </c>
      <c r="D37" s="19" t="s">
        <v>52</v>
      </c>
      <c r="E37" s="24">
        <v>1590554.4</v>
      </c>
      <c r="F37" s="24">
        <v>1733704.3</v>
      </c>
      <c r="G37" s="41"/>
    </row>
    <row r="38" spans="2:9" x14ac:dyDescent="0.2">
      <c r="B38" s="9"/>
      <c r="C38" s="22" t="s">
        <v>46</v>
      </c>
      <c r="D38" s="19" t="s">
        <v>52</v>
      </c>
      <c r="E38" s="24">
        <v>1287063.74</v>
      </c>
      <c r="F38" s="24">
        <v>1402899.48</v>
      </c>
      <c r="G38" s="41"/>
    </row>
    <row r="39" spans="2:9" x14ac:dyDescent="0.2">
      <c r="B39" s="9"/>
      <c r="C39" s="22" t="s">
        <v>47</v>
      </c>
      <c r="D39" s="19" t="s">
        <v>52</v>
      </c>
      <c r="E39" s="24">
        <v>1562535.46</v>
      </c>
      <c r="F39" s="24">
        <v>1703163.65</v>
      </c>
      <c r="G39" s="41"/>
    </row>
    <row r="40" spans="2:9" x14ac:dyDescent="0.2">
      <c r="B40" s="9" t="s">
        <v>53</v>
      </c>
      <c r="C40" s="21" t="s">
        <v>54</v>
      </c>
      <c r="D40" s="19"/>
      <c r="E40" s="12"/>
      <c r="F40" s="12"/>
      <c r="G40" s="41"/>
    </row>
    <row r="41" spans="2:9" x14ac:dyDescent="0.2">
      <c r="B41" s="9"/>
      <c r="C41" s="22" t="s">
        <v>44</v>
      </c>
      <c r="D41" s="19" t="s">
        <v>9</v>
      </c>
      <c r="E41" s="12">
        <v>24.63</v>
      </c>
      <c r="F41" s="12">
        <v>26.85</v>
      </c>
      <c r="G41" s="41"/>
    </row>
    <row r="42" spans="2:9" x14ac:dyDescent="0.2">
      <c r="B42" s="9"/>
      <c r="C42" s="22" t="s">
        <v>45</v>
      </c>
      <c r="D42" s="19" t="s">
        <v>9</v>
      </c>
      <c r="E42" s="12">
        <v>79.569999999999993</v>
      </c>
      <c r="F42" s="12">
        <v>86.73</v>
      </c>
      <c r="G42" s="41"/>
    </row>
    <row r="43" spans="2:9" x14ac:dyDescent="0.2">
      <c r="B43" s="9"/>
      <c r="C43" s="22" t="s">
        <v>46</v>
      </c>
      <c r="D43" s="19" t="s">
        <v>9</v>
      </c>
      <c r="E43" s="12">
        <v>94.54</v>
      </c>
      <c r="F43" s="12">
        <v>103.05</v>
      </c>
      <c r="G43" s="41"/>
    </row>
    <row r="44" spans="2:9" x14ac:dyDescent="0.2">
      <c r="B44" s="9"/>
      <c r="C44" s="22" t="s">
        <v>47</v>
      </c>
      <c r="D44" s="19" t="s">
        <v>9</v>
      </c>
      <c r="E44" s="12">
        <v>295.83</v>
      </c>
      <c r="F44" s="12">
        <v>322.45</v>
      </c>
      <c r="G44" s="42"/>
    </row>
    <row r="45" spans="2:9" x14ac:dyDescent="0.2">
      <c r="B45" s="9" t="s">
        <v>55</v>
      </c>
      <c r="C45" s="11" t="s">
        <v>56</v>
      </c>
      <c r="D45" s="19"/>
      <c r="E45" s="24"/>
      <c r="F45" s="24"/>
      <c r="G45" s="13"/>
      <c r="I45" s="3"/>
    </row>
    <row r="46" spans="2:9" ht="38.25" x14ac:dyDescent="0.2">
      <c r="B46" s="9" t="s">
        <v>57</v>
      </c>
      <c r="C46" s="21" t="s">
        <v>58</v>
      </c>
      <c r="D46" s="19" t="s">
        <v>52</v>
      </c>
      <c r="E46" s="24">
        <v>164095.64000000001</v>
      </c>
      <c r="F46" s="24">
        <v>173164.15</v>
      </c>
      <c r="G46" s="43" t="s">
        <v>59</v>
      </c>
      <c r="I46" s="3"/>
    </row>
    <row r="47" spans="2:9" ht="25.5" x14ac:dyDescent="0.2">
      <c r="B47" s="9" t="s">
        <v>60</v>
      </c>
      <c r="C47" s="21" t="s">
        <v>61</v>
      </c>
      <c r="D47" s="19" t="s">
        <v>62</v>
      </c>
      <c r="E47" s="12">
        <v>6.69</v>
      </c>
      <c r="F47" s="12">
        <v>6.69</v>
      </c>
      <c r="G47" s="43" t="s">
        <v>75</v>
      </c>
      <c r="I47" s="3"/>
    </row>
    <row r="48" spans="2:9" s="2" customFormat="1" ht="14.25" customHeight="1" x14ac:dyDescent="0.25">
      <c r="B48" s="25" t="s">
        <v>76</v>
      </c>
      <c r="C48" s="31" t="s">
        <v>63</v>
      </c>
      <c r="D48" s="32"/>
      <c r="E48" s="32"/>
      <c r="F48" s="32"/>
      <c r="G48" s="32"/>
    </row>
    <row r="49" spans="2:12" ht="19.5" customHeight="1" x14ac:dyDescent="0.2">
      <c r="B49" s="9" t="s">
        <v>77</v>
      </c>
      <c r="C49" s="11" t="s">
        <v>64</v>
      </c>
      <c r="D49" s="9" t="s">
        <v>65</v>
      </c>
      <c r="E49" s="12">
        <v>142.24</v>
      </c>
      <c r="F49" s="12">
        <v>149.36000000000001</v>
      </c>
      <c r="G49" s="40" t="s">
        <v>79</v>
      </c>
      <c r="I49" s="4"/>
      <c r="J49" s="4"/>
      <c r="K49" s="4"/>
      <c r="L49" s="4"/>
    </row>
    <row r="50" spans="2:12" ht="19.5" customHeight="1" x14ac:dyDescent="0.2">
      <c r="B50" s="9" t="s">
        <v>78</v>
      </c>
      <c r="C50" s="11" t="s">
        <v>66</v>
      </c>
      <c r="D50" s="9" t="s">
        <v>67</v>
      </c>
      <c r="E50" s="24">
        <v>104231.76</v>
      </c>
      <c r="F50" s="24">
        <v>106941.79</v>
      </c>
      <c r="G50" s="42"/>
      <c r="H50" s="26">
        <v>223009.44589999999</v>
      </c>
    </row>
    <row r="51" spans="2:12" ht="6.75" customHeight="1" x14ac:dyDescent="0.2">
      <c r="E51" s="27"/>
      <c r="F51" s="27"/>
    </row>
    <row r="52" spans="2:12" x14ac:dyDescent="0.2">
      <c r="E52" s="27"/>
      <c r="F52" s="27"/>
    </row>
    <row r="53" spans="2:12" x14ac:dyDescent="0.2">
      <c r="E53" s="27"/>
      <c r="F53" s="27"/>
    </row>
    <row r="54" spans="2:12" x14ac:dyDescent="0.2">
      <c r="E54" s="26"/>
      <c r="F54" s="26"/>
    </row>
    <row r="55" spans="2:12" x14ac:dyDescent="0.2">
      <c r="E55" s="28"/>
      <c r="F55" s="28"/>
    </row>
    <row r="56" spans="2:12" x14ac:dyDescent="0.2">
      <c r="E56" s="27"/>
      <c r="F56" s="27"/>
    </row>
    <row r="57" spans="2:12" x14ac:dyDescent="0.2">
      <c r="E57" s="27"/>
      <c r="F57" s="27"/>
    </row>
    <row r="58" spans="2:12" x14ac:dyDescent="0.2">
      <c r="E58" s="6"/>
      <c r="F58" s="6"/>
    </row>
  </sheetData>
  <mergeCells count="13">
    <mergeCell ref="G4:G5"/>
    <mergeCell ref="G7:G14"/>
    <mergeCell ref="G20:G44"/>
    <mergeCell ref="B2:G2"/>
    <mergeCell ref="B4:B5"/>
    <mergeCell ref="C4:C5"/>
    <mergeCell ref="D4:D5"/>
    <mergeCell ref="E4:F4"/>
    <mergeCell ref="G49:G50"/>
    <mergeCell ref="C6:G6"/>
    <mergeCell ref="C15:G15"/>
    <mergeCell ref="C19:G19"/>
    <mergeCell ref="C48:G48"/>
  </mergeCells>
  <hyperlinks>
    <hyperlink ref="G7:G14" r:id="rId1" display="Постановление Службы по тарифам №73 от 29.12.2017г."/>
    <hyperlink ref="G16" r:id="rId2"/>
    <hyperlink ref="G17" r:id="rId3"/>
    <hyperlink ref="G18" r:id="rId4"/>
    <hyperlink ref="G20:G44" r:id="rId5" display="Постановление Службы по тарифам №68 от 29.12.2017г."/>
    <hyperlink ref="G46" r:id="rId6"/>
    <hyperlink ref="G47" r:id="rId7"/>
    <hyperlink ref="G49:G50" r:id="rId8" display="Приказ ФАС России №1796/17 от 27.12.2017г."/>
  </hyperlinks>
  <pageMargins left="0.25" right="0.25" top="0.75" bottom="0.75" header="0.3" footer="0.3"/>
  <pageSetup paperSize="9" scale="89" orientation="portrait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Тыва</vt:lpstr>
      <vt:lpstr>Тыва!Область_печати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Tatyana.Domnikova@evraz.com</dc:creator>
  <cp:lastModifiedBy>Alex</cp:lastModifiedBy>
  <dcterms:created xsi:type="dcterms:W3CDTF">2019-05-22T06:48:58Z</dcterms:created>
  <dcterms:modified xsi:type="dcterms:W3CDTF">2019-05-28T09:59:18Z</dcterms:modified>
</cp:coreProperties>
</file>