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6835" windowHeight="13110"/>
  </bookViews>
  <sheets>
    <sheet name="КО " sheetId="1" r:id="rId1"/>
  </sheets>
  <definedNames>
    <definedName name="_xlnm.Print_Area" localSheetId="0">'КО '!$A$1:$H$50</definedName>
  </definedNames>
  <calcPr calcId="145621"/>
</workbook>
</file>

<file path=xl/calcChain.xml><?xml version="1.0" encoding="utf-8"?>
<calcChain xmlns="http://schemas.openxmlformats.org/spreadsheetml/2006/main">
  <c r="E13" i="1" l="1"/>
  <c r="E12" i="1"/>
  <c r="E11" i="1"/>
  <c r="E10" i="1"/>
</calcChain>
</file>

<file path=xl/sharedStrings.xml><?xml version="1.0" encoding="utf-8"?>
<sst xmlns="http://schemas.openxmlformats.org/spreadsheetml/2006/main" count="117" uniqueCount="84">
  <si>
    <t>№ пп</t>
  </si>
  <si>
    <t>Вид товара (услуги)</t>
  </si>
  <si>
    <t>Ед.изм.</t>
  </si>
  <si>
    <t>2018г.</t>
  </si>
  <si>
    <t>1 пг.</t>
  </si>
  <si>
    <t>2 пг.</t>
  </si>
  <si>
    <t>1.</t>
  </si>
  <si>
    <t>Сбытовые надбавки</t>
  </si>
  <si>
    <t>1.1.</t>
  </si>
  <si>
    <t>Постановление РЭК КО №775 от 31.12.2017г.</t>
  </si>
  <si>
    <t>1.1.1.</t>
  </si>
  <si>
    <t>Население и приравненные*</t>
  </si>
  <si>
    <t>руб./МВт*ч</t>
  </si>
  <si>
    <t>1.1.2.</t>
  </si>
  <si>
    <t>Сетевые организации</t>
  </si>
  <si>
    <t>1.1.3.</t>
  </si>
  <si>
    <t>Прочие потребители</t>
  </si>
  <si>
    <t>менее 150 кВт</t>
  </si>
  <si>
    <t>%/руб./МВт*ч</t>
  </si>
  <si>
    <t>от 150 до 670 кВт</t>
  </si>
  <si>
    <t>от 670 кВт до 10 МВт</t>
  </si>
  <si>
    <t>не менее 10 МВт</t>
  </si>
  <si>
    <t>%</t>
  </si>
  <si>
    <t>2.</t>
  </si>
  <si>
    <t>Инфраструктурные платежи</t>
  </si>
  <si>
    <t>2.1.</t>
  </si>
  <si>
    <t>ЦФР</t>
  </si>
  <si>
    <t>2.2.</t>
  </si>
  <si>
    <t>АТС</t>
  </si>
  <si>
    <t>Приказ ФАС №1671/17 от 12.12.2017г.</t>
  </si>
  <si>
    <t>2.3.</t>
  </si>
  <si>
    <t>СО ЕЭС</t>
  </si>
  <si>
    <t>Приказ ФАС №1681/17 от 14.12.2017г.</t>
  </si>
  <si>
    <t>3.</t>
  </si>
  <si>
    <t xml:space="preserve">Передача </t>
  </si>
  <si>
    <t>3.1.</t>
  </si>
  <si>
    <t>Единые котловые (одност. тариф)</t>
  </si>
  <si>
    <t>Постановление РЭК КО №778 от 31.12.2017г.</t>
  </si>
  <si>
    <t>3.1.1.</t>
  </si>
  <si>
    <t>Прочие</t>
  </si>
  <si>
    <t>Электроплиты</t>
  </si>
  <si>
    <t>Село</t>
  </si>
  <si>
    <t>Приравненные</t>
  </si>
  <si>
    <t>3.1.2.</t>
  </si>
  <si>
    <t>ВН</t>
  </si>
  <si>
    <t>СН1</t>
  </si>
  <si>
    <t>СН2</t>
  </si>
  <si>
    <t>НН</t>
  </si>
  <si>
    <t>3.2.</t>
  </si>
  <si>
    <t>Единые котловые (двухст. тариф)</t>
  </si>
  <si>
    <t>3.2.1.</t>
  </si>
  <si>
    <t>Прочие потребители (мощность)</t>
  </si>
  <si>
    <t>руб./МВт.мес.</t>
  </si>
  <si>
    <t>3.2.2.</t>
  </si>
  <si>
    <t>Прочие потребители (э/э)</t>
  </si>
  <si>
    <t>3.3.</t>
  </si>
  <si>
    <t>По сетям ФСК</t>
  </si>
  <si>
    <t>3.3.1.</t>
  </si>
  <si>
    <t>По сетям ФСК (мощность)</t>
  </si>
  <si>
    <t>Приказ ФАС России №1748/17 от 19.12.2017г.</t>
  </si>
  <si>
    <t>3.3.2.</t>
  </si>
  <si>
    <t>Норматив потерь ФСК</t>
  </si>
  <si>
    <t>Приказ Министерства энергетики №1241 от 28.12.2017г.</t>
  </si>
  <si>
    <t>4.1.</t>
  </si>
  <si>
    <t>Мощность</t>
  </si>
  <si>
    <t>4.2.</t>
  </si>
  <si>
    <t>5.</t>
  </si>
  <si>
    <t>Покупка (индикатив)</t>
  </si>
  <si>
    <t>5.1.</t>
  </si>
  <si>
    <t>Электроэнергия</t>
  </si>
  <si>
    <t>руб./МВт.ч.</t>
  </si>
  <si>
    <t>Приказ ФАС России от 27.12.2017 № 1796/17</t>
  </si>
  <si>
    <t>5.2.</t>
  </si>
  <si>
    <t>руб./МВт*мес</t>
  </si>
  <si>
    <t>Конечные тарифы населения</t>
  </si>
  <si>
    <t>с 0,7</t>
  </si>
  <si>
    <t>руб./кВт*ч 
(с НДС)</t>
  </si>
  <si>
    <t>Постановление РЭК КО №748 от 26.12.2017г.</t>
  </si>
  <si>
    <t>без 0,7</t>
  </si>
  <si>
    <t>Тарифы на электрическую энергию (мощность), действующие в 2018 году в Кемеровской области</t>
  </si>
  <si>
    <t>Сбытовые надбавки ООО "Металлэнергофинанс"</t>
  </si>
  <si>
    <t>Пресс-релиз АО ЦФР</t>
  </si>
  <si>
    <t>Население и приравненные</t>
  </si>
  <si>
    <t>Документ, которым утверждены тарифы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</si>
</sst>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(* #,##0.00_);_(* \(#,##0.00\);_(* &quot;-&quot;??_);_(@_)"/>
    <numFmt numFmtId="166" formatCode="0.0%"/>
    <numFmt numFmtId="167" formatCode="_-* #,##0.000_р_._-;\-* #,##0.000_р_._-;_-* &quot;-&quot;??_р_._-;_-@_-"/>
    <numFmt numFmtId="168" formatCode="_-* #,##0_р_._-;\-* #,##0_р_._-;_-* &quot;-&quot;??_р_._-;_-@_-"/>
  </numFmts>
  <fonts count="9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u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/>
    <xf numFmtId="0" fontId="6" fillId="0" borderId="0" xfId="0" applyFont="1" applyFill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indent="2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10" fontId="4" fillId="0" borderId="1" xfId="2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4" fillId="0" borderId="1" xfId="3" applyNumberFormat="1" applyFont="1" applyFill="1" applyBorder="1" applyAlignment="1">
      <alignment vertical="center" wrapText="1"/>
    </xf>
    <xf numFmtId="10" fontId="4" fillId="0" borderId="0" xfId="1" applyNumberFormat="1" applyFont="1" applyFill="1"/>
    <xf numFmtId="166" fontId="4" fillId="0" borderId="0" xfId="1" applyNumberFormat="1" applyFont="1" applyFill="1"/>
    <xf numFmtId="0" fontId="4" fillId="0" borderId="0" xfId="4" applyFont="1"/>
    <xf numFmtId="0" fontId="4" fillId="0" borderId="1" xfId="0" applyFont="1" applyFill="1" applyBorder="1" applyAlignment="1">
      <alignment horizontal="left" vertical="center" wrapText="1" indent="1"/>
    </xf>
    <xf numFmtId="167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8" fillId="0" borderId="0" xfId="5" applyFont="1" applyFill="1" applyAlignment="1" applyProtection="1"/>
    <xf numFmtId="0" fontId="4" fillId="0" borderId="1" xfId="0" applyFont="1" applyBorder="1"/>
    <xf numFmtId="0" fontId="4" fillId="0" borderId="1" xfId="0" applyFont="1" applyFill="1" applyBorder="1"/>
    <xf numFmtId="168" fontId="4" fillId="0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0" borderId="0" xfId="0" applyFont="1" applyFill="1" applyBorder="1" applyAlignment="1">
      <alignment horizontal="left" vertical="center" wrapText="1" inden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65" fontId="4" fillId="0" borderId="2" xfId="3" applyNumberFormat="1" applyFont="1" applyFill="1" applyBorder="1" applyAlignment="1">
      <alignment horizontal="center" vertical="center" wrapText="1"/>
    </xf>
    <xf numFmtId="165" fontId="4" fillId="0" borderId="6" xfId="3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5" fillId="0" borderId="2" xfId="5" applyNumberFormat="1" applyFill="1" applyBorder="1" applyAlignment="1" applyProtection="1">
      <alignment horizontal="center" vertical="center" wrapText="1"/>
    </xf>
    <xf numFmtId="9" fontId="5" fillId="0" borderId="6" xfId="5" applyNumberFormat="1" applyFill="1" applyBorder="1" applyAlignment="1" applyProtection="1">
      <alignment horizontal="center" vertical="center" wrapText="1"/>
    </xf>
    <xf numFmtId="9" fontId="5" fillId="0" borderId="1" xfId="5" applyNumberFormat="1" applyFill="1" applyBorder="1" applyAlignment="1" applyProtection="1">
      <alignment horizontal="center" vertical="center" wrapText="1"/>
    </xf>
    <xf numFmtId="9" fontId="5" fillId="0" borderId="7" xfId="5" applyNumberFormat="1" applyFill="1" applyBorder="1" applyAlignment="1" applyProtection="1">
      <alignment horizontal="center" vertical="center" wrapText="1"/>
    </xf>
  </cellXfs>
  <cellStyles count="8">
    <cellStyle name="Гиперссылка" xfId="5" builtinId="8"/>
    <cellStyle name="Обычный" xfId="0" builtinId="0"/>
    <cellStyle name="Обычный 2" xfId="4"/>
    <cellStyle name="Процентный" xfId="1" builtinId="5"/>
    <cellStyle name="Процентный 2" xfId="2"/>
    <cellStyle name="Процентный 3" xfId="6"/>
    <cellStyle name="Финансовый 2" xfId="3"/>
    <cellStyle name="Финансовый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&#1055;&#1086;&#1089;&#1090;&#1072;&#1085;&#1086;&#1074;&#1083;&#1077;&#1085;&#1080;&#1077;%20&#8470;775%20&#1086;&#1090;%2031.12.2017&#1075;..docx" TargetMode="External"/><Relationship Id="rId3" Type="http://schemas.openxmlformats.org/officeDocument/2006/relationships/hyperlink" Target="https://mef.ru/upload/Tarif/&#1055;&#1088;&#1080;&#1082;&#1072;&#1079;%20&#1060;&#1040;&#1057;%20&#8470;1748_17%20&#1086;&#1090;%2019.12.2017&#1075;..docx" TargetMode="External"/><Relationship Id="rId7" Type="http://schemas.openxmlformats.org/officeDocument/2006/relationships/hyperlink" Target="https://mef.ru/upload/Tarif/&#1055;&#1088;&#1077;&#1089;&#1089;-&#1088;&#1077;&#1083;&#1080;&#1079;%20&#1040;&#1054;%20&#1062;&#1060;&#1056;.docx" TargetMode="External"/><Relationship Id="rId2" Type="http://schemas.openxmlformats.org/officeDocument/2006/relationships/hyperlink" Target="https://mef.ru/upload/Tarif/&#1055;&#1088;&#1080;&#1082;&#1072;&#1079;%20&#1052;&#1080;&#1085;&#1101;&#1085;&#1077;&#1088;&#1075;&#1086;%20&#8470;1241%20&#1086;&#1090;%2028.12.2017&#1075;..docx" TargetMode="External"/><Relationship Id="rId1" Type="http://schemas.openxmlformats.org/officeDocument/2006/relationships/hyperlink" Target="https://mef.ru/upload/Tarif/&#1055;&#1086;&#1089;&#1090;&#1072;&#1085;&#1086;&#1074;&#1083;&#1077;&#1085;&#1080;&#1077;%20&#8470;748%20&#1086;&#1090;%2026.12.2017&#1075;..docx" TargetMode="External"/><Relationship Id="rId6" Type="http://schemas.openxmlformats.org/officeDocument/2006/relationships/hyperlink" Target="https://mef.ru/upload/Tarif/&#1055;&#1088;&#1080;&#1082;&#1072;&#1079;%20&#1060;&#1040;&#1057;%20&#8470;1671_17%20&#1086;&#1090;%2012.12.2017&#1075;..docx" TargetMode="External"/><Relationship Id="rId5" Type="http://schemas.openxmlformats.org/officeDocument/2006/relationships/hyperlink" Target="https://mef.ru/upload/Tarif/&#1055;&#1088;&#1080;&#1082;&#1072;&#1079;%20&#1060;&#1040;&#1057;%20&#8470;1681_17%20&#1086;&#1090;%2014.12.2017&#1075;..doc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&#1055;&#1086;&#1089;&#1090;&#1072;&#1085;&#1086;&#1074;&#1083;&#1077;&#1085;&#1080;&#1077;%20&#8470;778%20&#1086;&#1090;%2031.12.2017&#1075;..docx" TargetMode="External"/><Relationship Id="rId9" Type="http://schemas.openxmlformats.org/officeDocument/2006/relationships/hyperlink" Target="https://mef.ru/upload/Tarif/&#1055;&#1088;&#1080;&#1082;&#1072;&#1079;%20&#1060;&#1040;&#1057;%20&#8470;1796_17%20&#1086;&#1090;%2027.12.2017&#1075;.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51"/>
  <sheetViews>
    <sheetView tabSelected="1" view="pageBreakPreview" topLeftCell="A13" zoomScale="90" zoomScaleNormal="100" zoomScaleSheetLayoutView="90" workbookViewId="0">
      <selection activeCell="G45" sqref="G45:G46"/>
    </sheetView>
  </sheetViews>
  <sheetFormatPr defaultRowHeight="12.75" x14ac:dyDescent="0.2"/>
  <cols>
    <col min="1" max="1" width="2.42578125" style="9" customWidth="1"/>
    <col min="2" max="2" width="6.42578125" style="9" customWidth="1"/>
    <col min="3" max="3" width="35.85546875" style="9" customWidth="1"/>
    <col min="4" max="4" width="14.140625" style="9" customWidth="1"/>
    <col min="5" max="6" width="11.5703125" style="6" customWidth="1"/>
    <col min="7" max="7" width="22.28515625" style="9" customWidth="1"/>
    <col min="8" max="8" width="1.42578125" style="9" customWidth="1"/>
    <col min="9" max="9" width="9.140625" style="9"/>
    <col min="10" max="10" width="12.42578125" style="9" bestFit="1" customWidth="1"/>
    <col min="11" max="16384" width="9.140625" style="9"/>
  </cols>
  <sheetData>
    <row r="1" spans="2:27" s="1" customFormat="1" ht="34.5" customHeight="1" x14ac:dyDescent="0.2">
      <c r="B1" s="34" t="s">
        <v>79</v>
      </c>
      <c r="C1" s="34"/>
      <c r="D1" s="34"/>
      <c r="E1" s="34"/>
      <c r="F1" s="34"/>
      <c r="G1" s="34"/>
    </row>
    <row r="2" spans="2:27" s="1" customFormat="1" ht="6.75" customHeight="1" x14ac:dyDescent="0.2">
      <c r="E2" s="2"/>
      <c r="F2" s="2"/>
    </row>
    <row r="3" spans="2:27" s="10" customFormat="1" ht="24.75" customHeight="1" x14ac:dyDescent="0.2">
      <c r="B3" s="35" t="s">
        <v>0</v>
      </c>
      <c r="C3" s="36" t="s">
        <v>1</v>
      </c>
      <c r="D3" s="37" t="s">
        <v>2</v>
      </c>
      <c r="E3" s="47" t="s">
        <v>3</v>
      </c>
      <c r="F3" s="48"/>
      <c r="G3" s="37" t="s">
        <v>83</v>
      </c>
    </row>
    <row r="4" spans="2:27" ht="28.5" customHeight="1" x14ac:dyDescent="0.2">
      <c r="B4" s="35"/>
      <c r="C4" s="36"/>
      <c r="D4" s="38"/>
      <c r="E4" s="11" t="s">
        <v>4</v>
      </c>
      <c r="F4" s="11" t="s">
        <v>5</v>
      </c>
      <c r="G4" s="38"/>
    </row>
    <row r="5" spans="2:27" s="3" customFormat="1" ht="15.75" customHeight="1" x14ac:dyDescent="0.2">
      <c r="B5" s="12" t="s">
        <v>6</v>
      </c>
      <c r="C5" s="39" t="s">
        <v>7</v>
      </c>
      <c r="D5" s="40"/>
      <c r="E5" s="40"/>
      <c r="F5" s="40"/>
      <c r="G5" s="40"/>
    </row>
    <row r="6" spans="2:27" s="3" customFormat="1" ht="14.25" x14ac:dyDescent="0.2">
      <c r="B6" s="11" t="s">
        <v>8</v>
      </c>
      <c r="C6" s="42" t="s">
        <v>80</v>
      </c>
      <c r="D6" s="43"/>
      <c r="E6" s="43"/>
      <c r="F6" s="43"/>
      <c r="G6" s="44"/>
      <c r="I6" s="4"/>
      <c r="J6" s="4"/>
      <c r="K6" s="4"/>
      <c r="L6" s="4"/>
      <c r="M6" s="4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2:27" x14ac:dyDescent="0.2">
      <c r="B7" s="11" t="s">
        <v>10</v>
      </c>
      <c r="C7" s="13" t="s">
        <v>82</v>
      </c>
      <c r="D7" s="11" t="s">
        <v>12</v>
      </c>
      <c r="E7" s="14">
        <v>898.6</v>
      </c>
      <c r="F7" s="14">
        <v>9.8000000000000007</v>
      </c>
      <c r="G7" s="49" t="s">
        <v>9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2:27" x14ac:dyDescent="0.2">
      <c r="B8" s="11" t="s">
        <v>13</v>
      </c>
      <c r="C8" s="13" t="s">
        <v>14</v>
      </c>
      <c r="D8" s="11" t="s">
        <v>12</v>
      </c>
      <c r="E8" s="14">
        <v>255.5</v>
      </c>
      <c r="F8" s="14">
        <v>211.4</v>
      </c>
      <c r="G8" s="52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2:27" x14ac:dyDescent="0.2">
      <c r="B9" s="11" t="s">
        <v>15</v>
      </c>
      <c r="C9" s="13" t="s">
        <v>16</v>
      </c>
      <c r="D9" s="11"/>
      <c r="E9" s="14"/>
      <c r="F9" s="14"/>
      <c r="G9" s="52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2:27" x14ac:dyDescent="0.2">
      <c r="B10" s="11"/>
      <c r="C10" s="15" t="s">
        <v>17</v>
      </c>
      <c r="D10" s="11" t="s">
        <v>18</v>
      </c>
      <c r="E10" s="16">
        <f>20.34%*0.75</f>
        <v>0.15254999999999999</v>
      </c>
      <c r="F10" s="45">
        <v>110.5</v>
      </c>
      <c r="G10" s="52"/>
      <c r="I10" s="17"/>
      <c r="J10" s="18"/>
      <c r="K10" s="6"/>
      <c r="L10" s="18"/>
      <c r="M10" s="6"/>
      <c r="N10" s="18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2:27" x14ac:dyDescent="0.2">
      <c r="B11" s="11"/>
      <c r="C11" s="15" t="s">
        <v>19</v>
      </c>
      <c r="D11" s="11" t="s">
        <v>18</v>
      </c>
      <c r="E11" s="16">
        <f>19.15%*0.75</f>
        <v>0.14362499999999997</v>
      </c>
      <c r="F11" s="46"/>
      <c r="G11" s="52"/>
      <c r="I11" s="6"/>
      <c r="J11" s="19"/>
      <c r="K11" s="6"/>
      <c r="L11" s="19"/>
      <c r="M11" s="6"/>
      <c r="N11" s="19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2:27" x14ac:dyDescent="0.2">
      <c r="B12" s="11"/>
      <c r="C12" s="15" t="s">
        <v>20</v>
      </c>
      <c r="D12" s="11" t="s">
        <v>18</v>
      </c>
      <c r="E12" s="16">
        <f>12.15%*0.75</f>
        <v>9.1124999999999998E-2</v>
      </c>
      <c r="F12" s="20">
        <v>61.5</v>
      </c>
      <c r="G12" s="52"/>
      <c r="I12" s="17"/>
      <c r="J12" s="6"/>
      <c r="K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2:27" x14ac:dyDescent="0.2">
      <c r="B13" s="11"/>
      <c r="C13" s="15" t="s">
        <v>21</v>
      </c>
      <c r="D13" s="11" t="s">
        <v>18</v>
      </c>
      <c r="E13" s="16">
        <f>6.56%*0.75</f>
        <v>4.9199999999999994E-2</v>
      </c>
      <c r="F13" s="20">
        <v>36.799999999999997</v>
      </c>
      <c r="G13" s="50"/>
      <c r="I13" s="17"/>
      <c r="J13" s="21"/>
      <c r="K13" s="21"/>
      <c r="L13" s="21"/>
      <c r="M13" s="21"/>
      <c r="N13" s="21"/>
      <c r="O13" s="22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2:27" s="3" customFormat="1" ht="15" customHeight="1" x14ac:dyDescent="0.2">
      <c r="B14" s="12" t="s">
        <v>23</v>
      </c>
      <c r="C14" s="39" t="s">
        <v>24</v>
      </c>
      <c r="D14" s="40"/>
      <c r="E14" s="40"/>
      <c r="F14" s="40"/>
      <c r="G14" s="40"/>
      <c r="I14" s="23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2:27" x14ac:dyDescent="0.2">
      <c r="B15" s="11" t="s">
        <v>25</v>
      </c>
      <c r="C15" s="24" t="s">
        <v>26</v>
      </c>
      <c r="D15" s="24" t="s">
        <v>12</v>
      </c>
      <c r="E15" s="25">
        <v>0.33300000000000002</v>
      </c>
      <c r="F15" s="25">
        <v>0.33300000000000002</v>
      </c>
      <c r="G15" s="51" t="s">
        <v>81</v>
      </c>
      <c r="I15" s="2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2:27" ht="25.5" x14ac:dyDescent="0.2">
      <c r="B16" s="11" t="s">
        <v>27</v>
      </c>
      <c r="C16" s="24" t="s">
        <v>28</v>
      </c>
      <c r="D16" s="11" t="s">
        <v>12</v>
      </c>
      <c r="E16" s="25">
        <v>1.077</v>
      </c>
      <c r="F16" s="25">
        <v>1.121</v>
      </c>
      <c r="G16" s="51" t="s">
        <v>29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2:27" ht="25.5" x14ac:dyDescent="0.2">
      <c r="B17" s="11" t="s">
        <v>30</v>
      </c>
      <c r="C17" s="24" t="s">
        <v>31</v>
      </c>
      <c r="D17" s="24" t="s">
        <v>12</v>
      </c>
      <c r="E17" s="25">
        <v>1.363</v>
      </c>
      <c r="F17" s="25">
        <v>1.363</v>
      </c>
      <c r="G17" s="51" t="s">
        <v>32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2:27" s="3" customFormat="1" ht="13.5" customHeight="1" x14ac:dyDescent="0.2">
      <c r="B18" s="12" t="s">
        <v>33</v>
      </c>
      <c r="C18" s="39" t="s">
        <v>34</v>
      </c>
      <c r="D18" s="40"/>
      <c r="E18" s="40"/>
      <c r="F18" s="40"/>
      <c r="G18" s="40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2:27" s="3" customFormat="1" ht="30.75" customHeight="1" x14ac:dyDescent="0.2">
      <c r="B19" s="11" t="s">
        <v>35</v>
      </c>
      <c r="C19" s="24" t="s">
        <v>36</v>
      </c>
      <c r="D19" s="24"/>
      <c r="E19" s="14"/>
      <c r="F19" s="14"/>
      <c r="G19" s="49" t="s">
        <v>37</v>
      </c>
      <c r="I19" s="6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2:27" ht="12.75" customHeight="1" x14ac:dyDescent="0.2">
      <c r="B20" s="11" t="s">
        <v>38</v>
      </c>
      <c r="C20" s="13" t="s">
        <v>11</v>
      </c>
      <c r="D20" s="28"/>
      <c r="E20" s="29"/>
      <c r="F20" s="29"/>
      <c r="G20" s="52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</row>
    <row r="21" spans="2:27" ht="12.75" customHeight="1" x14ac:dyDescent="0.2">
      <c r="B21" s="11"/>
      <c r="C21" s="15" t="s">
        <v>39</v>
      </c>
      <c r="D21" s="11" t="s">
        <v>12</v>
      </c>
      <c r="E21" s="14">
        <v>1492.9</v>
      </c>
      <c r="F21" s="14">
        <v>1614.54</v>
      </c>
      <c r="G21" s="52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2:27" x14ac:dyDescent="0.2">
      <c r="B22" s="11"/>
      <c r="C22" s="15" t="s">
        <v>40</v>
      </c>
      <c r="D22" s="11" t="s">
        <v>12</v>
      </c>
      <c r="E22" s="14">
        <v>752.52</v>
      </c>
      <c r="F22" s="14">
        <v>784.03</v>
      </c>
      <c r="G22" s="52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2:27" x14ac:dyDescent="0.2">
      <c r="B23" s="11"/>
      <c r="C23" s="15" t="s">
        <v>41</v>
      </c>
      <c r="D23" s="11" t="s">
        <v>12</v>
      </c>
      <c r="E23" s="14">
        <v>752.52</v>
      </c>
      <c r="F23" s="14">
        <v>784.03</v>
      </c>
      <c r="G23" s="52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2:27" ht="12.75" customHeight="1" x14ac:dyDescent="0.2">
      <c r="B24" s="11"/>
      <c r="C24" s="15" t="s">
        <v>42</v>
      </c>
      <c r="D24" s="11" t="s">
        <v>12</v>
      </c>
      <c r="E24" s="14">
        <v>1492.9</v>
      </c>
      <c r="F24" s="14">
        <v>1614.54</v>
      </c>
      <c r="G24" s="52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2:27" s="3" customFormat="1" ht="12.75" customHeight="1" x14ac:dyDescent="0.2">
      <c r="B25" s="11" t="s">
        <v>43</v>
      </c>
      <c r="C25" s="13" t="s">
        <v>16</v>
      </c>
      <c r="D25" s="24"/>
      <c r="E25" s="14"/>
      <c r="F25" s="14"/>
      <c r="G25" s="52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2:27" s="3" customFormat="1" ht="12.75" customHeight="1" x14ac:dyDescent="0.2">
      <c r="B26" s="11"/>
      <c r="C26" s="15" t="s">
        <v>44</v>
      </c>
      <c r="D26" s="11" t="s">
        <v>12</v>
      </c>
      <c r="E26" s="14">
        <v>1217.81</v>
      </c>
      <c r="F26" s="14">
        <v>1217.81</v>
      </c>
      <c r="G26" s="52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2:27" s="3" customFormat="1" ht="12.75" customHeight="1" x14ac:dyDescent="0.2">
      <c r="B27" s="11"/>
      <c r="C27" s="15" t="s">
        <v>45</v>
      </c>
      <c r="D27" s="11" t="s">
        <v>12</v>
      </c>
      <c r="E27" s="14">
        <v>1575.63</v>
      </c>
      <c r="F27" s="14">
        <v>1591.4</v>
      </c>
      <c r="G27" s="52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2:27" s="3" customFormat="1" ht="12.75" customHeight="1" x14ac:dyDescent="0.2">
      <c r="B28" s="11"/>
      <c r="C28" s="15" t="s">
        <v>46</v>
      </c>
      <c r="D28" s="11" t="s">
        <v>12</v>
      </c>
      <c r="E28" s="14">
        <v>1744.99</v>
      </c>
      <c r="F28" s="14">
        <v>1744.99</v>
      </c>
      <c r="G28" s="52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2:27" s="3" customFormat="1" ht="12.75" customHeight="1" x14ac:dyDescent="0.2">
      <c r="B29" s="11"/>
      <c r="C29" s="15" t="s">
        <v>47</v>
      </c>
      <c r="D29" s="11" t="s">
        <v>12</v>
      </c>
      <c r="E29" s="14">
        <v>3600.34</v>
      </c>
      <c r="F29" s="14">
        <v>3600.34</v>
      </c>
      <c r="G29" s="52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2:27" x14ac:dyDescent="0.2">
      <c r="B30" s="11" t="s">
        <v>48</v>
      </c>
      <c r="C30" s="24" t="s">
        <v>49</v>
      </c>
      <c r="D30" s="24"/>
      <c r="E30" s="14"/>
      <c r="F30" s="14"/>
      <c r="G30" s="52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2:27" ht="24" customHeight="1" x14ac:dyDescent="0.2">
      <c r="B31" s="11" t="s">
        <v>50</v>
      </c>
      <c r="C31" s="13" t="s">
        <v>51</v>
      </c>
      <c r="D31" s="13"/>
      <c r="E31" s="14"/>
      <c r="F31" s="14"/>
      <c r="G31" s="52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2:27" x14ac:dyDescent="0.2">
      <c r="B32" s="11"/>
      <c r="C32" s="15" t="s">
        <v>44</v>
      </c>
      <c r="D32" s="11" t="s">
        <v>52</v>
      </c>
      <c r="E32" s="30">
        <v>719762.74</v>
      </c>
      <c r="F32" s="30">
        <v>719762.74</v>
      </c>
      <c r="G32" s="52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2:27" x14ac:dyDescent="0.2">
      <c r="B33" s="11"/>
      <c r="C33" s="15" t="s">
        <v>45</v>
      </c>
      <c r="D33" s="11" t="s">
        <v>52</v>
      </c>
      <c r="E33" s="30">
        <v>901671.37</v>
      </c>
      <c r="F33" s="30">
        <v>908083.32</v>
      </c>
      <c r="G33" s="52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2:27" x14ac:dyDescent="0.2">
      <c r="B34" s="11"/>
      <c r="C34" s="15" t="s">
        <v>46</v>
      </c>
      <c r="D34" s="11" t="s">
        <v>52</v>
      </c>
      <c r="E34" s="30">
        <v>798327.04</v>
      </c>
      <c r="F34" s="30">
        <v>798327.04</v>
      </c>
      <c r="G34" s="52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2:27" x14ac:dyDescent="0.2">
      <c r="B35" s="11"/>
      <c r="C35" s="15" t="s">
        <v>47</v>
      </c>
      <c r="D35" s="11" t="s">
        <v>52</v>
      </c>
      <c r="E35" s="30">
        <v>881026.65</v>
      </c>
      <c r="F35" s="30">
        <v>881026.65</v>
      </c>
      <c r="G35" s="52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2:27" x14ac:dyDescent="0.2">
      <c r="B36" s="11" t="s">
        <v>53</v>
      </c>
      <c r="C36" s="13" t="s">
        <v>54</v>
      </c>
      <c r="D36" s="11"/>
      <c r="E36" s="14"/>
      <c r="F36" s="14"/>
      <c r="G36" s="52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2:27" x14ac:dyDescent="0.2">
      <c r="B37" s="11"/>
      <c r="C37" s="15" t="s">
        <v>44</v>
      </c>
      <c r="D37" s="11" t="s">
        <v>12</v>
      </c>
      <c r="E37" s="14">
        <v>65.27</v>
      </c>
      <c r="F37" s="14">
        <v>66.77</v>
      </c>
      <c r="G37" s="52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2:27" x14ac:dyDescent="0.2">
      <c r="B38" s="11"/>
      <c r="C38" s="15" t="s">
        <v>45</v>
      </c>
      <c r="D38" s="11" t="s">
        <v>12</v>
      </c>
      <c r="E38" s="14">
        <v>92.93</v>
      </c>
      <c r="F38" s="14">
        <v>99.25</v>
      </c>
      <c r="G38" s="52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2:27" x14ac:dyDescent="0.2">
      <c r="B39" s="11"/>
      <c r="C39" s="15" t="s">
        <v>46</v>
      </c>
      <c r="D39" s="11" t="s">
        <v>12</v>
      </c>
      <c r="E39" s="14">
        <v>178.45</v>
      </c>
      <c r="F39" s="14">
        <v>202.85</v>
      </c>
      <c r="G39" s="52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2:27" x14ac:dyDescent="0.2">
      <c r="B40" s="11"/>
      <c r="C40" s="15" t="s">
        <v>47</v>
      </c>
      <c r="D40" s="11" t="s">
        <v>12</v>
      </c>
      <c r="E40" s="14">
        <v>510.5</v>
      </c>
      <c r="F40" s="14">
        <v>510.5</v>
      </c>
      <c r="G40" s="50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2:27" x14ac:dyDescent="0.2">
      <c r="B41" s="11" t="s">
        <v>55</v>
      </c>
      <c r="C41" s="24" t="s">
        <v>56</v>
      </c>
      <c r="D41" s="11"/>
      <c r="E41" s="14"/>
      <c r="F41" s="14"/>
      <c r="G41" s="2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2:27" ht="38.25" x14ac:dyDescent="0.2">
      <c r="B42" s="11" t="s">
        <v>57</v>
      </c>
      <c r="C42" s="13" t="s">
        <v>58</v>
      </c>
      <c r="D42" s="11" t="s">
        <v>52</v>
      </c>
      <c r="E42" s="30">
        <v>164095.64000000001</v>
      </c>
      <c r="F42" s="30">
        <v>173164.15</v>
      </c>
      <c r="G42" s="51" t="s">
        <v>59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2:27" ht="38.25" x14ac:dyDescent="0.2">
      <c r="B43" s="11" t="s">
        <v>60</v>
      </c>
      <c r="C43" s="13" t="s">
        <v>61</v>
      </c>
      <c r="D43" s="11" t="s">
        <v>22</v>
      </c>
      <c r="E43" s="14">
        <v>3.5</v>
      </c>
      <c r="F43" s="14">
        <v>3.5</v>
      </c>
      <c r="G43" s="51" t="s">
        <v>62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2:27" s="3" customFormat="1" ht="14.25" customHeight="1" x14ac:dyDescent="0.2">
      <c r="B44" s="12">
        <v>4</v>
      </c>
      <c r="C44" s="39" t="s">
        <v>67</v>
      </c>
      <c r="D44" s="40"/>
      <c r="E44" s="40"/>
      <c r="F44" s="40"/>
      <c r="G44" s="40"/>
    </row>
    <row r="45" spans="2:27" x14ac:dyDescent="0.2">
      <c r="B45" s="11" t="s">
        <v>63</v>
      </c>
      <c r="C45" s="24" t="s">
        <v>69</v>
      </c>
      <c r="D45" s="11" t="s">
        <v>70</v>
      </c>
      <c r="E45" s="14">
        <v>363.32</v>
      </c>
      <c r="F45" s="14">
        <v>381.51</v>
      </c>
      <c r="G45" s="49" t="s">
        <v>71</v>
      </c>
      <c r="J45" s="31"/>
      <c r="K45" s="31"/>
      <c r="L45" s="31"/>
    </row>
    <row r="46" spans="2:27" x14ac:dyDescent="0.2">
      <c r="B46" s="11" t="s">
        <v>65</v>
      </c>
      <c r="C46" s="24" t="s">
        <v>64</v>
      </c>
      <c r="D46" s="11" t="s">
        <v>73</v>
      </c>
      <c r="E46" s="30">
        <v>266238.08000000002</v>
      </c>
      <c r="F46" s="30">
        <v>273160.27</v>
      </c>
      <c r="G46" s="50"/>
    </row>
    <row r="47" spans="2:27" s="3" customFormat="1" ht="15" customHeight="1" x14ac:dyDescent="0.2">
      <c r="B47" s="12" t="s">
        <v>66</v>
      </c>
      <c r="C47" s="39" t="s">
        <v>74</v>
      </c>
      <c r="D47" s="40"/>
      <c r="E47" s="40"/>
      <c r="F47" s="40"/>
      <c r="G47" s="40"/>
    </row>
    <row r="48" spans="2:27" ht="24.75" customHeight="1" x14ac:dyDescent="0.2">
      <c r="B48" s="11" t="s">
        <v>68</v>
      </c>
      <c r="C48" s="24" t="s">
        <v>75</v>
      </c>
      <c r="D48" s="11" t="s">
        <v>76</v>
      </c>
      <c r="E48" s="14">
        <v>2.21</v>
      </c>
      <c r="F48" s="14">
        <v>2.2999999999999998</v>
      </c>
      <c r="G48" s="49" t="s">
        <v>77</v>
      </c>
      <c r="I48" s="6"/>
    </row>
    <row r="49" spans="2:7" ht="24.75" customHeight="1" x14ac:dyDescent="0.2">
      <c r="B49" s="11" t="s">
        <v>72</v>
      </c>
      <c r="C49" s="24" t="s">
        <v>78</v>
      </c>
      <c r="D49" s="11" t="s">
        <v>76</v>
      </c>
      <c r="E49" s="14">
        <v>3.15</v>
      </c>
      <c r="F49" s="14">
        <v>3.28</v>
      </c>
      <c r="G49" s="50"/>
    </row>
    <row r="50" spans="2:7" s="7" customFormat="1" ht="13.5" customHeight="1" x14ac:dyDescent="0.2">
      <c r="E50" s="8"/>
      <c r="F50" s="8"/>
    </row>
    <row r="51" spans="2:7" x14ac:dyDescent="0.2">
      <c r="C51" s="32"/>
      <c r="E51" s="33"/>
      <c r="F51" s="33"/>
    </row>
  </sheetData>
  <mergeCells count="18">
    <mergeCell ref="I20:AA20"/>
    <mergeCell ref="C6:G6"/>
    <mergeCell ref="G3:G4"/>
    <mergeCell ref="G7:G13"/>
    <mergeCell ref="G19:G40"/>
    <mergeCell ref="C14:G14"/>
    <mergeCell ref="C5:G5"/>
    <mergeCell ref="F10:F11"/>
    <mergeCell ref="E3:F3"/>
    <mergeCell ref="B1:G1"/>
    <mergeCell ref="B3:B4"/>
    <mergeCell ref="C3:C4"/>
    <mergeCell ref="D3:D4"/>
    <mergeCell ref="G48:G49"/>
    <mergeCell ref="C44:G44"/>
    <mergeCell ref="C47:G47"/>
    <mergeCell ref="C18:G18"/>
    <mergeCell ref="G45:G46"/>
  </mergeCells>
  <hyperlinks>
    <hyperlink ref="G48:G49" r:id="rId1" display="Постановление РЭК КО №748 от 26.12.2017г."/>
    <hyperlink ref="G43" r:id="rId2"/>
    <hyperlink ref="G42" r:id="rId3"/>
    <hyperlink ref="G19:G40" r:id="rId4" display="Постановление РЭК КО №778 от 31.12.2017г."/>
    <hyperlink ref="G17" r:id="rId5"/>
    <hyperlink ref="G16" r:id="rId6"/>
    <hyperlink ref="G15" r:id="rId7"/>
    <hyperlink ref="G7:G13" r:id="rId8" display="Постановление РЭК КО №775 от 31.12.2017г."/>
    <hyperlink ref="G45:G46" r:id="rId9" display="Приказ ФАС России от 27.12.2017 № 1796/17"/>
  </hyperlinks>
  <pageMargins left="0.23622047244094491" right="0.23622047244094491" top="0.55118110236220474" bottom="0.55118110236220474" header="0.31496062992125984" footer="0.31496062992125984"/>
  <pageSetup paperSize="9" scale="95" orientation="portrait" r:id="rId1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 </vt:lpstr>
      <vt:lpstr>'КО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Tatyana.Domnikova@evraz.com</dc:creator>
  <cp:lastModifiedBy>Alex</cp:lastModifiedBy>
  <dcterms:created xsi:type="dcterms:W3CDTF">2019-05-20T08:40:35Z</dcterms:created>
  <dcterms:modified xsi:type="dcterms:W3CDTF">2019-05-28T09:36:24Z</dcterms:modified>
</cp:coreProperties>
</file>