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<sst xmlns="http://schemas.openxmlformats.org/spreadsheetml/2006/main" count="78" uniqueCount="34">
  <si>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</si>
  <si>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</si>
  <si>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</si>
  <si>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</si>
  <si>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</si>
  <si>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</si>
  <si>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</si>
  <si>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</si>
  <si>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</si>
  <si>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</si>
  <si>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</si>
  <si>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</si>
  <si>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</si>
  <si>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</si>
  <si>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</si>
  <si>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</si>
  <si>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</si>
  <si>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</si>
  <si>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</si>
  <si>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</si>
  <si>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</si>
  <si>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</si>
  <si>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</si>
  <si>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</si>
  <si>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</si>
  <si>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</si>
  <si>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</si>
  <si>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</si>
  <si>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</si>
  <si>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</si>
  <si>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</si>
  <si>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</si>
  <si>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</si>
  <si>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май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</si>
</sst>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48" borderId="34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40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G59" sqref="G59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4" t="s">
        <v>8</v>
      </c>
      <c r="O1" s="54"/>
    </row>
    <row r="2" spans="1:14" ht="12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6" t="s">
        <v>10</v>
      </c>
      <c r="B5" s="57" t="s">
        <v>11</v>
      </c>
      <c r="C5" s="58" t="s">
        <v>0</v>
      </c>
      <c r="D5" s="59"/>
      <c r="E5" s="59"/>
      <c r="F5" s="59"/>
      <c r="G5" s="59"/>
      <c r="H5" s="59"/>
      <c r="I5" s="60"/>
      <c r="J5" s="58" t="s">
        <v>12</v>
      </c>
      <c r="K5" s="59"/>
      <c r="L5" s="59"/>
      <c r="M5" s="59"/>
      <c r="N5" s="59"/>
      <c r="O5" s="60"/>
    </row>
    <row r="6" spans="1:15" ht="12.75">
      <c r="A6" s="56"/>
      <c r="B6" s="57"/>
      <c r="C6" s="4" t="s">
        <v>13</v>
      </c>
      <c r="D6" s="51" t="s">
        <v>14</v>
      </c>
      <c r="E6" s="51"/>
      <c r="F6" s="51"/>
      <c r="G6" s="51"/>
      <c r="H6" s="51"/>
      <c r="I6" s="52" t="s">
        <v>15</v>
      </c>
      <c r="J6" s="4" t="s">
        <v>16</v>
      </c>
      <c r="K6" s="51" t="s">
        <v>17</v>
      </c>
      <c r="L6" s="51"/>
      <c r="M6" s="51"/>
      <c r="N6" s="51"/>
      <c r="O6" s="52"/>
    </row>
    <row r="7" spans="1:15" ht="12.75">
      <c r="A7" s="56"/>
      <c r="B7" s="57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2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49" t="s">
        <v>19</v>
      </c>
      <c r="B8" s="8" t="s">
        <v>20</v>
      </c>
      <c r="C8" s="9">
        <f>D8+E8+F8+G8+H8</f>
        <v>86201802</v>
      </c>
      <c r="D8" s="26">
        <v>77024569</v>
      </c>
      <c r="E8" s="26">
        <v>0</v>
      </c>
      <c r="F8" s="26">
        <v>7938140</v>
      </c>
      <c r="G8" s="26">
        <v>1238505</v>
      </c>
      <c r="H8" s="26">
        <v>588</v>
      </c>
      <c r="I8" s="11"/>
      <c r="J8" s="9">
        <f>K8+M8+N8+O8+L8</f>
        <v>121831</v>
      </c>
      <c r="K8" s="33">
        <v>109511</v>
      </c>
      <c r="L8" s="26">
        <v>0</v>
      </c>
      <c r="M8" s="26">
        <v>12192</v>
      </c>
      <c r="N8" s="26">
        <v>128</v>
      </c>
      <c r="O8" s="26">
        <v>0</v>
      </c>
    </row>
    <row r="9" spans="1:15" s="12" customFormat="1" ht="25.5">
      <c r="A9" s="49"/>
      <c r="B9" s="13" t="s">
        <v>21</v>
      </c>
      <c r="C9" s="9">
        <f>D9+F9+G9+H9</f>
        <v>93049</v>
      </c>
      <c r="D9" s="26">
        <v>3351</v>
      </c>
      <c r="E9" s="10">
        <v>0</v>
      </c>
      <c r="F9" s="10"/>
      <c r="G9" s="26">
        <v>88901</v>
      </c>
      <c r="H9" s="26">
        <v>797</v>
      </c>
      <c r="I9" s="11"/>
      <c r="J9" s="9">
        <f>K9+M9+N9+O9</f>
        <v>0</v>
      </c>
      <c r="K9" s="26"/>
      <c r="L9" s="26"/>
      <c r="M9" s="26"/>
      <c r="N9" s="26"/>
      <c r="O9" s="26">
        <v>0</v>
      </c>
    </row>
    <row r="10" spans="1:15" s="38" customFormat="1" ht="15" customHeight="1">
      <c r="A10" s="50"/>
      <c r="B10" s="34" t="s">
        <v>22</v>
      </c>
      <c r="C10" s="35">
        <f>SUM(C8:C9)</f>
        <v>86294851</v>
      </c>
      <c r="D10" s="36">
        <f>SUM(D8:D9)</f>
        <v>77027920</v>
      </c>
      <c r="E10" s="36">
        <f>E8</f>
        <v>0</v>
      </c>
      <c r="F10" s="36">
        <f>SUM(F8:F9)</f>
        <v>7938140</v>
      </c>
      <c r="G10" s="36">
        <f>SUM(G8:G9)</f>
        <v>1327406</v>
      </c>
      <c r="H10" s="36">
        <f>SUM(H8:H9)</f>
        <v>1385</v>
      </c>
      <c r="I10" s="37">
        <v>3786167</v>
      </c>
      <c r="J10" s="35">
        <f>SUM(J8:J9)</f>
        <v>121831</v>
      </c>
      <c r="K10" s="36">
        <v>109511</v>
      </c>
      <c r="L10" s="36">
        <v>0</v>
      </c>
      <c r="M10" s="36">
        <v>12192</v>
      </c>
      <c r="N10" s="36">
        <v>128</v>
      </c>
      <c r="O10" s="37">
        <f>SUM(O8:O9)</f>
        <v>0</v>
      </c>
    </row>
    <row r="11" spans="1:15" s="17" customFormat="1" ht="12.75" customHeight="1">
      <c r="A11" s="48" t="s">
        <v>29</v>
      </c>
      <c r="B11" s="15" t="s">
        <v>20</v>
      </c>
      <c r="C11" s="16">
        <f>D11+F11+G11+H11</f>
        <v>430900</v>
      </c>
      <c r="D11" s="10">
        <v>0</v>
      </c>
      <c r="E11" s="10">
        <v>0</v>
      </c>
      <c r="F11" s="10">
        <v>0</v>
      </c>
      <c r="G11" s="27">
        <v>430900</v>
      </c>
      <c r="H11" s="10">
        <v>0</v>
      </c>
      <c r="I11" s="11"/>
      <c r="J11" s="16">
        <f>K11+M11+N11+O11</f>
        <v>706</v>
      </c>
      <c r="K11" s="26">
        <v>0</v>
      </c>
      <c r="L11" s="26">
        <v>0</v>
      </c>
      <c r="M11" s="26">
        <v>0</v>
      </c>
      <c r="N11" s="27">
        <v>706</v>
      </c>
      <c r="O11" s="26">
        <v>0</v>
      </c>
    </row>
    <row r="12" spans="1:15" s="17" customFormat="1" ht="25.5">
      <c r="A12" s="49"/>
      <c r="B12" s="18" t="s">
        <v>21</v>
      </c>
      <c r="C12" s="16">
        <f>D12+F12+G12+H12</f>
        <v>0</v>
      </c>
      <c r="D12" s="10">
        <v>0</v>
      </c>
      <c r="E12" s="10">
        <v>0</v>
      </c>
      <c r="F12" s="10">
        <v>0</v>
      </c>
      <c r="G12" s="26">
        <v>0</v>
      </c>
      <c r="H12" s="10">
        <v>0</v>
      </c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50"/>
      <c r="B13" s="34" t="s">
        <v>22</v>
      </c>
      <c r="C13" s="35">
        <f>SUM(C11:C12)</f>
        <v>430900</v>
      </c>
      <c r="D13" s="36">
        <f>SUM(D11:D12)</f>
        <v>0</v>
      </c>
      <c r="E13" s="36"/>
      <c r="F13" s="36">
        <f>SUM(F11:F12)</f>
        <v>0</v>
      </c>
      <c r="G13" s="36">
        <f>SUM(G11:G12)</f>
        <v>430900</v>
      </c>
      <c r="H13" s="36">
        <f>SUM(H11:H12)</f>
        <v>0</v>
      </c>
      <c r="I13" s="37">
        <v>30592</v>
      </c>
      <c r="J13" s="35">
        <f aca="true" t="shared" si="0" ref="J13:O13">SUM(J11:J12)</f>
        <v>706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706</v>
      </c>
      <c r="O13" s="37">
        <f t="shared" si="0"/>
        <v>0</v>
      </c>
    </row>
    <row r="14" spans="1:15" s="17" customFormat="1" ht="12.75" customHeight="1">
      <c r="A14" s="48" t="s">
        <v>23</v>
      </c>
      <c r="B14" s="15" t="s">
        <v>20</v>
      </c>
      <c r="C14" s="16">
        <f>D14+F14+G14+H14</f>
        <v>852987</v>
      </c>
      <c r="D14" s="10">
        <v>0</v>
      </c>
      <c r="E14" s="10">
        <v>0</v>
      </c>
      <c r="F14" s="10">
        <v>0</v>
      </c>
      <c r="G14" s="26">
        <v>852987</v>
      </c>
      <c r="H14" s="26">
        <v>0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49"/>
      <c r="B15" s="18" t="s">
        <v>21</v>
      </c>
      <c r="C15" s="16">
        <f>D15+F15+G15+H15</f>
        <v>9288</v>
      </c>
      <c r="D15" s="10">
        <v>0</v>
      </c>
      <c r="E15" s="10">
        <v>0</v>
      </c>
      <c r="F15" s="10">
        <v>0</v>
      </c>
      <c r="G15" s="26">
        <v>9288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50"/>
      <c r="B16" s="34" t="s">
        <v>22</v>
      </c>
      <c r="C16" s="35">
        <f>SUM(C14:C15)</f>
        <v>862275</v>
      </c>
      <c r="D16" s="36">
        <f>SUM(D14:D15)</f>
        <v>0</v>
      </c>
      <c r="E16" s="36"/>
      <c r="F16" s="36">
        <f>SUM(F14:F15)</f>
        <v>0</v>
      </c>
      <c r="G16" s="36">
        <f>SUM(G14:G15)</f>
        <v>862275</v>
      </c>
      <c r="H16" s="36">
        <f>SUM(H14:H15)</f>
        <v>0</v>
      </c>
      <c r="I16" s="37">
        <v>31136</v>
      </c>
      <c r="J16" s="35">
        <f aca="true" t="shared" si="1" ref="J16:O16">SUM(J14:J15)</f>
        <v>8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8</v>
      </c>
      <c r="O16" s="37">
        <f t="shared" si="1"/>
        <v>0</v>
      </c>
    </row>
    <row r="17" spans="1:15" s="17" customFormat="1" ht="12.75" customHeight="1">
      <c r="A17" s="48" t="s">
        <v>24</v>
      </c>
      <c r="B17" s="15" t="s">
        <v>20</v>
      </c>
      <c r="C17" s="16">
        <f>D17+F17+G17+H17</f>
        <v>4578691</v>
      </c>
      <c r="D17" s="10">
        <v>0</v>
      </c>
      <c r="E17" s="10">
        <v>0</v>
      </c>
      <c r="F17" s="26">
        <v>56535</v>
      </c>
      <c r="G17" s="26">
        <v>3452804</v>
      </c>
      <c r="H17" s="26">
        <v>1069352</v>
      </c>
      <c r="I17" s="11"/>
      <c r="J17" s="16">
        <f>K17+M17+N17+O17</f>
        <v>3196</v>
      </c>
      <c r="K17" s="26">
        <v>0</v>
      </c>
      <c r="L17" s="26">
        <v>0</v>
      </c>
      <c r="M17" s="26">
        <v>0</v>
      </c>
      <c r="N17" s="26">
        <v>2995</v>
      </c>
      <c r="O17" s="28">
        <v>201</v>
      </c>
    </row>
    <row r="18" spans="1:15" s="17" customFormat="1" ht="25.5">
      <c r="A18" s="49"/>
      <c r="B18" s="18" t="s">
        <v>21</v>
      </c>
      <c r="C18" s="16">
        <f>D18+F18+G18+H18</f>
        <v>5054668</v>
      </c>
      <c r="D18" s="10">
        <v>0</v>
      </c>
      <c r="E18" s="10">
        <v>0</v>
      </c>
      <c r="F18" s="10"/>
      <c r="G18" s="26">
        <v>3288</v>
      </c>
      <c r="H18" s="26">
        <v>5051380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50"/>
      <c r="B19" s="34" t="s">
        <v>22</v>
      </c>
      <c r="C19" s="35">
        <f aca="true" t="shared" si="2" ref="C19:H19">SUM(C17:C18)</f>
        <v>9633359</v>
      </c>
      <c r="D19" s="36">
        <f t="shared" si="2"/>
        <v>0</v>
      </c>
      <c r="E19" s="36">
        <f t="shared" si="2"/>
        <v>0</v>
      </c>
      <c r="F19" s="36">
        <f t="shared" si="2"/>
        <v>56535</v>
      </c>
      <c r="G19" s="36">
        <f t="shared" si="2"/>
        <v>3456092</v>
      </c>
      <c r="H19" s="36">
        <f t="shared" si="2"/>
        <v>6120732</v>
      </c>
      <c r="I19" s="37">
        <v>326356</v>
      </c>
      <c r="J19" s="35">
        <f aca="true" t="shared" si="3" ref="J19:O19">SUM(J17:J18)</f>
        <v>3196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2995</v>
      </c>
      <c r="O19" s="37">
        <f t="shared" si="3"/>
        <v>201</v>
      </c>
    </row>
    <row r="20" spans="1:15" s="17" customFormat="1" ht="12.75" customHeight="1">
      <c r="A20" s="48" t="s">
        <v>6</v>
      </c>
      <c r="B20" s="15" t="s">
        <v>20</v>
      </c>
      <c r="C20" s="16">
        <f>D20+F20+G20+H20</f>
        <v>697644</v>
      </c>
      <c r="D20" s="26">
        <v>0</v>
      </c>
      <c r="E20" s="10">
        <v>0</v>
      </c>
      <c r="F20" s="26">
        <v>0</v>
      </c>
      <c r="G20" s="26">
        <v>695839</v>
      </c>
      <c r="H20" s="26">
        <v>1805</v>
      </c>
      <c r="I20" s="11"/>
      <c r="J20" s="16">
        <f>K20+M20+N20+O20</f>
        <v>475</v>
      </c>
      <c r="K20" s="26">
        <v>0</v>
      </c>
      <c r="L20" s="26">
        <v>0</v>
      </c>
      <c r="M20" s="26">
        <v>0</v>
      </c>
      <c r="N20" s="26">
        <v>475</v>
      </c>
      <c r="O20" s="28">
        <v>0</v>
      </c>
    </row>
    <row r="21" spans="1:15" s="17" customFormat="1" ht="25.5">
      <c r="A21" s="49"/>
      <c r="B21" s="18" t="s">
        <v>21</v>
      </c>
      <c r="C21" s="16">
        <f>D21+F21+G21+H21</f>
        <v>0</v>
      </c>
      <c r="D21" s="26">
        <v>0</v>
      </c>
      <c r="E21" s="10">
        <v>0</v>
      </c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50"/>
      <c r="B22" s="34" t="s">
        <v>22</v>
      </c>
      <c r="C22" s="35">
        <f>SUM(C20:C21)</f>
        <v>697644</v>
      </c>
      <c r="D22" s="36">
        <f>SUM(D20:D21)</f>
        <v>0</v>
      </c>
      <c r="E22" s="36"/>
      <c r="F22" s="36">
        <f>SUM(F20:F21)</f>
        <v>0</v>
      </c>
      <c r="G22" s="36">
        <f>SUM(G20:G21)</f>
        <v>695839</v>
      </c>
      <c r="H22" s="36">
        <f>SUM(H20:H21)</f>
        <v>1805</v>
      </c>
      <c r="I22" s="37">
        <v>19118</v>
      </c>
      <c r="J22" s="35">
        <f aca="true" t="shared" si="4" ref="J22:O22">SUM(J20:J21)</f>
        <v>475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4"/>
        <v>475</v>
      </c>
      <c r="O22" s="37">
        <f t="shared" si="4"/>
        <v>0</v>
      </c>
    </row>
    <row r="23" spans="1:15" s="17" customFormat="1" ht="15" customHeight="1">
      <c r="A23" s="48" t="s">
        <v>25</v>
      </c>
      <c r="B23" s="15" t="s">
        <v>20</v>
      </c>
      <c r="C23" s="16">
        <f>D23+F23+G23+H23</f>
        <v>348053</v>
      </c>
      <c r="D23" s="26">
        <v>0</v>
      </c>
      <c r="E23" s="26">
        <v>0</v>
      </c>
      <c r="F23" s="26">
        <v>0</v>
      </c>
      <c r="G23" s="29">
        <v>348053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49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50"/>
      <c r="B25" s="34" t="s">
        <v>22</v>
      </c>
      <c r="C25" s="35">
        <f>SUM(C23:C24)</f>
        <v>348053</v>
      </c>
      <c r="D25" s="36">
        <f>SUM(D23:D24)</f>
        <v>0</v>
      </c>
      <c r="E25" s="36"/>
      <c r="F25" s="36">
        <f>SUM(F23:F24)</f>
        <v>0</v>
      </c>
      <c r="G25" s="36">
        <f>SUM(G23:G24)</f>
        <v>348053</v>
      </c>
      <c r="H25" s="36">
        <f>SUM(H23:H24)</f>
        <v>0</v>
      </c>
      <c r="I25" s="37">
        <v>10201</v>
      </c>
      <c r="J25" s="35">
        <f aca="true" t="shared" si="5" ref="J25:O25">SUM(J23:J24)</f>
        <v>0</v>
      </c>
      <c r="K25" s="36">
        <f t="shared" si="5"/>
        <v>0</v>
      </c>
      <c r="L25" s="36">
        <f t="shared" si="5"/>
        <v>0</v>
      </c>
      <c r="M25" s="36">
        <f t="shared" si="5"/>
        <v>0</v>
      </c>
      <c r="N25" s="36">
        <f t="shared" si="5"/>
        <v>0</v>
      </c>
      <c r="O25" s="37">
        <f t="shared" si="5"/>
        <v>0</v>
      </c>
    </row>
    <row r="26" spans="1:15" s="17" customFormat="1" ht="12.75" customHeight="1">
      <c r="A26" s="48" t="s">
        <v>5</v>
      </c>
      <c r="B26" s="15" t="s">
        <v>20</v>
      </c>
      <c r="C26" s="16">
        <f>D26+G26+E26+H26+F26</f>
        <v>28776825</v>
      </c>
      <c r="D26" s="26">
        <v>24388948</v>
      </c>
      <c r="E26" s="30">
        <v>216508</v>
      </c>
      <c r="F26" s="26">
        <v>1679243</v>
      </c>
      <c r="G26" s="26">
        <v>2491598</v>
      </c>
      <c r="H26" s="26">
        <v>528</v>
      </c>
      <c r="I26" s="28"/>
      <c r="J26" s="16">
        <f>K26+N26+L26+O26+M26</f>
        <v>43508</v>
      </c>
      <c r="K26" s="26">
        <v>37040</v>
      </c>
      <c r="L26" s="30">
        <v>384</v>
      </c>
      <c r="M26" s="26">
        <v>2342</v>
      </c>
      <c r="N26" s="26">
        <v>3742</v>
      </c>
      <c r="O26" s="28">
        <v>0</v>
      </c>
    </row>
    <row r="27" spans="1:15" s="17" customFormat="1" ht="25.5">
      <c r="A27" s="49"/>
      <c r="B27" s="18" t="s">
        <v>21</v>
      </c>
      <c r="C27" s="16">
        <f>D27+F27+G27+H27</f>
        <v>2136</v>
      </c>
      <c r="D27" s="26">
        <v>0</v>
      </c>
      <c r="E27" s="26"/>
      <c r="F27" s="26">
        <v>0</v>
      </c>
      <c r="G27" s="26"/>
      <c r="H27" s="26">
        <v>2136</v>
      </c>
      <c r="I27" s="28"/>
      <c r="J27" s="16">
        <f>K27+M27+N27+O27</f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s="38" customFormat="1" ht="12.75">
      <c r="A28" s="50"/>
      <c r="B28" s="34" t="s">
        <v>22</v>
      </c>
      <c r="C28" s="35">
        <f aca="true" t="shared" si="6" ref="C28:H28">SUM(C26:C27)</f>
        <v>28778961</v>
      </c>
      <c r="D28" s="36">
        <f t="shared" si="6"/>
        <v>24388948</v>
      </c>
      <c r="E28" s="36">
        <f t="shared" si="6"/>
        <v>216508</v>
      </c>
      <c r="F28" s="36">
        <f t="shared" si="6"/>
        <v>1679243</v>
      </c>
      <c r="G28" s="36">
        <f t="shared" si="6"/>
        <v>2491598</v>
      </c>
      <c r="H28" s="36">
        <f t="shared" si="6"/>
        <v>2664</v>
      </c>
      <c r="I28" s="37">
        <v>57820</v>
      </c>
      <c r="J28" s="35">
        <f aca="true" t="shared" si="7" ref="J28:O28">SUM(J26:J27)</f>
        <v>43508</v>
      </c>
      <c r="K28" s="36">
        <f t="shared" si="7"/>
        <v>37040</v>
      </c>
      <c r="L28" s="36">
        <f t="shared" si="7"/>
        <v>384</v>
      </c>
      <c r="M28" s="36">
        <f t="shared" si="7"/>
        <v>2342</v>
      </c>
      <c r="N28" s="36">
        <f t="shared" si="7"/>
        <v>3742</v>
      </c>
      <c r="O28" s="37">
        <f t="shared" si="7"/>
        <v>0</v>
      </c>
    </row>
    <row r="29" spans="1:15" s="17" customFormat="1" ht="12.75" customHeight="1">
      <c r="A29" s="48" t="s">
        <v>26</v>
      </c>
      <c r="B29" s="15" t="s">
        <v>20</v>
      </c>
      <c r="C29" s="16">
        <f>D29+F29+G29+H29</f>
        <v>22045433</v>
      </c>
      <c r="D29" s="31">
        <v>15921958</v>
      </c>
      <c r="E29" s="26"/>
      <c r="F29" s="26">
        <v>3844534</v>
      </c>
      <c r="G29" s="26">
        <v>2278941</v>
      </c>
      <c r="H29" s="26">
        <v>0</v>
      </c>
      <c r="I29" s="28"/>
      <c r="J29" s="16">
        <f>K29+M29+N29+O29</f>
        <v>33942</v>
      </c>
      <c r="K29" s="31">
        <v>23924</v>
      </c>
      <c r="L29" s="26"/>
      <c r="M29" s="26">
        <v>5880</v>
      </c>
      <c r="N29" s="26">
        <v>4138</v>
      </c>
      <c r="O29" s="28">
        <v>0</v>
      </c>
    </row>
    <row r="30" spans="1:15" s="17" customFormat="1" ht="25.5">
      <c r="A30" s="49"/>
      <c r="B30" s="18" t="s">
        <v>21</v>
      </c>
      <c r="C30" s="16">
        <f>D30+F30+G30+H30</f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50"/>
      <c r="B31" s="34" t="s">
        <v>22</v>
      </c>
      <c r="C31" s="35">
        <f>SUM(C29:C30)</f>
        <v>22045433</v>
      </c>
      <c r="D31" s="36">
        <f>SUM(D29:D30)</f>
        <v>15921958</v>
      </c>
      <c r="E31" s="36"/>
      <c r="F31" s="36">
        <f>SUM(F29:F30)</f>
        <v>3844534</v>
      </c>
      <c r="G31" s="36">
        <f>SUM(G29:G30)</f>
        <v>2278941</v>
      </c>
      <c r="H31" s="36">
        <f>SUM(H29:H30)</f>
        <v>0</v>
      </c>
      <c r="I31" s="37"/>
      <c r="J31" s="35">
        <f>SUM(J29:J30)</f>
        <v>33942</v>
      </c>
      <c r="K31" s="36">
        <f>SUM(K29:K30)</f>
        <v>23924</v>
      </c>
      <c r="L31" s="36">
        <v>0</v>
      </c>
      <c r="M31" s="36">
        <f>SUM(M29:M30)</f>
        <v>5880</v>
      </c>
      <c r="N31" s="36">
        <f>SUM(N29:N30)</f>
        <v>4138</v>
      </c>
      <c r="O31" s="37">
        <f>SUM(O29:O30)</f>
        <v>0</v>
      </c>
    </row>
    <row r="32" spans="1:15" s="17" customFormat="1" ht="12.75" customHeight="1">
      <c r="A32" s="48" t="s">
        <v>27</v>
      </c>
      <c r="B32" s="15" t="s">
        <v>20</v>
      </c>
      <c r="C32" s="24">
        <f>D32+F32+G32+H32</f>
        <v>1479988</v>
      </c>
      <c r="D32" s="46">
        <v>1479988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2004</v>
      </c>
      <c r="K32" s="26">
        <v>2004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49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50"/>
      <c r="B34" s="34" t="s">
        <v>22</v>
      </c>
      <c r="C34" s="35">
        <f>SUM(C32:C33)</f>
        <v>1479988</v>
      </c>
      <c r="D34" s="36">
        <f>SUM(D32:D33)</f>
        <v>1479988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8" ref="J34:O34">SUM(J32:J33)</f>
        <v>2004</v>
      </c>
      <c r="K34" s="36">
        <f t="shared" si="8"/>
        <v>2004</v>
      </c>
      <c r="L34" s="36">
        <f t="shared" si="8"/>
        <v>0</v>
      </c>
      <c r="M34" s="36">
        <f t="shared" si="8"/>
        <v>0</v>
      </c>
      <c r="N34" s="36">
        <f t="shared" si="8"/>
        <v>0</v>
      </c>
      <c r="O34" s="37">
        <f t="shared" si="8"/>
        <v>0</v>
      </c>
    </row>
    <row r="35" spans="1:15" s="17" customFormat="1" ht="12.75" customHeight="1">
      <c r="A35" s="53" t="s">
        <v>31</v>
      </c>
      <c r="B35" s="15" t="s">
        <v>20</v>
      </c>
      <c r="C35" s="16">
        <f>D35+F35+G35+H35</f>
        <v>95759</v>
      </c>
      <c r="D35" s="26">
        <v>0</v>
      </c>
      <c r="E35" s="26">
        <v>0</v>
      </c>
      <c r="F35" s="26">
        <v>0</v>
      </c>
      <c r="G35" s="62">
        <v>95759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49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50"/>
      <c r="B37" s="34" t="s">
        <v>22</v>
      </c>
      <c r="C37" s="35">
        <f>SUM(C35:C36)</f>
        <v>95759</v>
      </c>
      <c r="D37" s="36">
        <f>SUM(D35:D36)</f>
        <v>0</v>
      </c>
      <c r="E37" s="36"/>
      <c r="F37" s="36">
        <f>SUM(F35:F36)</f>
        <v>0</v>
      </c>
      <c r="G37" s="36">
        <f>SUM(G35:G36)</f>
        <v>95759</v>
      </c>
      <c r="H37" s="36">
        <f>SUM(H35:H36)</f>
        <v>0</v>
      </c>
      <c r="I37" s="37">
        <v>0</v>
      </c>
      <c r="J37" s="35">
        <f aca="true" t="shared" si="9" ref="J37:O37">SUM(J35:J36)</f>
        <v>0</v>
      </c>
      <c r="K37" s="36">
        <f t="shared" si="9"/>
        <v>0</v>
      </c>
      <c r="L37" s="36">
        <f t="shared" si="9"/>
        <v>0</v>
      </c>
      <c r="M37" s="36">
        <f t="shared" si="9"/>
        <v>0</v>
      </c>
      <c r="N37" s="36">
        <f t="shared" si="9"/>
        <v>0</v>
      </c>
      <c r="O37" s="37">
        <f t="shared" si="9"/>
        <v>0</v>
      </c>
    </row>
    <row r="38" spans="1:15" s="14" customFormat="1" ht="12.75">
      <c r="A38" s="48" t="s">
        <v>7</v>
      </c>
      <c r="B38" s="15" t="s">
        <v>20</v>
      </c>
      <c r="C38" s="16">
        <f>D38+F38+G38+H38</f>
        <v>187298</v>
      </c>
      <c r="D38" s="10"/>
      <c r="E38" s="26">
        <v>0</v>
      </c>
      <c r="F38" s="20">
        <v>0</v>
      </c>
      <c r="G38" s="61">
        <v>184607</v>
      </c>
      <c r="H38" s="20">
        <v>2691</v>
      </c>
      <c r="I38" s="11"/>
      <c r="J38" s="16">
        <f>K38+M38+N38+O38</f>
        <v>38</v>
      </c>
      <c r="K38" s="26">
        <v>0</v>
      </c>
      <c r="L38" s="26">
        <v>0</v>
      </c>
      <c r="M38" s="26">
        <v>0</v>
      </c>
      <c r="N38" s="26">
        <v>34</v>
      </c>
      <c r="O38" s="26">
        <v>4</v>
      </c>
    </row>
    <row r="39" spans="1:15" s="14" customFormat="1" ht="25.5">
      <c r="A39" s="49"/>
      <c r="B39" s="18" t="s">
        <v>21</v>
      </c>
      <c r="C39" s="16">
        <f>D39+F39+G39+H39</f>
        <v>5791</v>
      </c>
      <c r="D39" s="20">
        <v>0</v>
      </c>
      <c r="E39" s="26">
        <v>0</v>
      </c>
      <c r="F39" s="20">
        <v>0</v>
      </c>
      <c r="G39" s="20">
        <v>0</v>
      </c>
      <c r="H39" s="20">
        <v>5791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50"/>
      <c r="B40" s="34" t="s">
        <v>22</v>
      </c>
      <c r="C40" s="35">
        <f>SUM(C38:C39)</f>
        <v>193089</v>
      </c>
      <c r="D40" s="36">
        <f>SUM(D38:D39)</f>
        <v>0</v>
      </c>
      <c r="E40" s="36"/>
      <c r="F40" s="36">
        <f>SUM(F38:F39)</f>
        <v>0</v>
      </c>
      <c r="G40" s="36">
        <f>SUM(G38:G39)</f>
        <v>184607</v>
      </c>
      <c r="H40" s="36">
        <f>SUM(H38:H39)</f>
        <v>8482</v>
      </c>
      <c r="I40" s="37">
        <v>3432</v>
      </c>
      <c r="J40" s="35">
        <f aca="true" t="shared" si="10" ref="J40:O40">SUM(J38:J39)</f>
        <v>38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34</v>
      </c>
      <c r="O40" s="37">
        <f t="shared" si="10"/>
        <v>4</v>
      </c>
    </row>
    <row r="41" spans="1:15" s="2" customFormat="1" ht="12.75">
      <c r="A41" s="48" t="s">
        <v>30</v>
      </c>
      <c r="B41" s="15" t="s">
        <v>20</v>
      </c>
      <c r="C41" s="23">
        <f>D41+F41+G41+H41</f>
        <v>1355536</v>
      </c>
      <c r="D41" s="26">
        <v>0</v>
      </c>
      <c r="E41" s="26">
        <v>0</v>
      </c>
      <c r="F41" s="63">
        <v>713131</v>
      </c>
      <c r="G41" s="63">
        <v>642405</v>
      </c>
      <c r="H41" s="26">
        <v>0</v>
      </c>
      <c r="I41" s="26"/>
      <c r="J41" s="16">
        <f>K41+M41+N41+O41</f>
        <v>1126</v>
      </c>
      <c r="K41" s="26">
        <v>0</v>
      </c>
      <c r="L41" s="26">
        <v>0</v>
      </c>
      <c r="M41" s="44">
        <v>1126</v>
      </c>
      <c r="N41" s="26">
        <v>0</v>
      </c>
      <c r="O41" s="19"/>
    </row>
    <row r="42" spans="1:15" s="2" customFormat="1" ht="25.5">
      <c r="A42" s="49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50"/>
      <c r="B43" s="34" t="s">
        <v>22</v>
      </c>
      <c r="C43" s="35">
        <f>SUM(C41:C42)</f>
        <v>1355536</v>
      </c>
      <c r="D43" s="36"/>
      <c r="E43" s="36"/>
      <c r="F43" s="36">
        <f>F41</f>
        <v>713131</v>
      </c>
      <c r="G43" s="36">
        <f>G41</f>
        <v>642405</v>
      </c>
      <c r="H43" s="36"/>
      <c r="I43" s="37">
        <v>12500</v>
      </c>
      <c r="J43" s="35">
        <f>M43</f>
        <v>1126</v>
      </c>
      <c r="K43" s="36">
        <f>K41</f>
        <v>0</v>
      </c>
      <c r="L43" s="36">
        <f>L41</f>
        <v>0</v>
      </c>
      <c r="M43" s="36">
        <f>M41</f>
        <v>1126</v>
      </c>
      <c r="N43" s="36">
        <f>N41</f>
        <v>0</v>
      </c>
      <c r="O43" s="36">
        <f>O41</f>
        <v>0</v>
      </c>
    </row>
    <row r="44" spans="1:15" s="38" customFormat="1" ht="12.75">
      <c r="A44" s="53" t="s">
        <v>32</v>
      </c>
      <c r="B44" s="15" t="s">
        <v>20</v>
      </c>
      <c r="C44" s="16">
        <f>D44+F44+G44+H44</f>
        <v>31662</v>
      </c>
      <c r="D44" s="26">
        <v>0</v>
      </c>
      <c r="E44" s="26">
        <v>0</v>
      </c>
      <c r="F44" s="26">
        <v>0</v>
      </c>
      <c r="G44" s="26">
        <v>31662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49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50"/>
      <c r="B46" s="34" t="s">
        <v>22</v>
      </c>
      <c r="C46" s="39">
        <f>SUM(C44:C45)</f>
        <v>31662</v>
      </c>
      <c r="D46" s="40">
        <f>SUM(D44:D45)</f>
        <v>0</v>
      </c>
      <c r="E46" s="40"/>
      <c r="F46" s="40">
        <f>SUM(F44:F45)</f>
        <v>0</v>
      </c>
      <c r="G46" s="40">
        <f>SUM(G44:G45)</f>
        <v>31662</v>
      </c>
      <c r="H46" s="40">
        <f>SUM(H44:H45)</f>
        <v>0</v>
      </c>
      <c r="I46" s="41">
        <v>498</v>
      </c>
      <c r="J46" s="39">
        <f aca="true" t="shared" si="11" ref="J46:O46">SUM(J44:J45)</f>
        <v>0</v>
      </c>
      <c r="K46" s="40">
        <f t="shared" si="11"/>
        <v>0</v>
      </c>
      <c r="L46" s="40">
        <f t="shared" si="11"/>
        <v>0</v>
      </c>
      <c r="M46" s="40">
        <f t="shared" si="11"/>
        <v>0</v>
      </c>
      <c r="N46" s="40">
        <f t="shared" si="11"/>
        <v>0</v>
      </c>
      <c r="O46" s="41">
        <f t="shared" si="11"/>
        <v>0</v>
      </c>
    </row>
    <row r="47" spans="1:15" s="17" customFormat="1" ht="12.75" customHeight="1">
      <c r="A47" s="48" t="s">
        <v>28</v>
      </c>
      <c r="B47" s="15" t="s">
        <v>20</v>
      </c>
      <c r="C47" s="16">
        <f>D47+F47+G47+H47</f>
        <v>611983</v>
      </c>
      <c r="D47" s="26">
        <v>0</v>
      </c>
      <c r="E47" s="26"/>
      <c r="F47" s="26"/>
      <c r="G47" s="26">
        <v>594012</v>
      </c>
      <c r="H47" s="26">
        <v>17971</v>
      </c>
      <c r="I47" s="11"/>
      <c r="J47" s="16">
        <f>K47+M47+N47+O47</f>
        <v>5</v>
      </c>
      <c r="K47" s="26">
        <v>0</v>
      </c>
      <c r="L47" s="26">
        <v>0</v>
      </c>
      <c r="M47" s="26">
        <v>0</v>
      </c>
      <c r="N47" s="26">
        <v>5</v>
      </c>
      <c r="O47" s="28">
        <v>0</v>
      </c>
    </row>
    <row r="48" spans="1:15" s="17" customFormat="1" ht="26.25" thickBot="1">
      <c r="A48" s="49"/>
      <c r="B48" s="18" t="s">
        <v>21</v>
      </c>
      <c r="C48" s="16">
        <f>D48+F48+G48+H48</f>
        <v>9661</v>
      </c>
      <c r="D48" s="45">
        <v>6303</v>
      </c>
      <c r="E48" s="26"/>
      <c r="F48" s="26">
        <v>0</v>
      </c>
      <c r="G48" s="26">
        <v>1659</v>
      </c>
      <c r="H48" s="26">
        <v>1699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50"/>
      <c r="B49" s="34" t="s">
        <v>22</v>
      </c>
      <c r="C49" s="39">
        <f>SUM(C47:C48)</f>
        <v>621644</v>
      </c>
      <c r="D49" s="40">
        <f>SUM(D47:D48)</f>
        <v>6303</v>
      </c>
      <c r="E49" s="40"/>
      <c r="F49" s="40">
        <f>SUM(F47:F48)</f>
        <v>0</v>
      </c>
      <c r="G49" s="40">
        <f>SUM(G47:G48)</f>
        <v>595671</v>
      </c>
      <c r="H49" s="40">
        <f>SUM(H47:H48)</f>
        <v>19670</v>
      </c>
      <c r="I49" s="41">
        <v>13884</v>
      </c>
      <c r="J49" s="39">
        <f aca="true" t="shared" si="12" ref="J49:O49">SUM(J47:J48)</f>
        <v>5</v>
      </c>
      <c r="K49" s="40">
        <f t="shared" si="12"/>
        <v>0</v>
      </c>
      <c r="L49" s="40">
        <f t="shared" si="12"/>
        <v>0</v>
      </c>
      <c r="M49" s="40">
        <f t="shared" si="12"/>
        <v>0</v>
      </c>
      <c r="N49" s="40">
        <f t="shared" si="12"/>
        <v>5</v>
      </c>
      <c r="O49" s="41">
        <f t="shared" si="12"/>
        <v>0</v>
      </c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3:9" ht="12.75">
      <c r="C52" s="43"/>
      <c r="D52" s="43"/>
      <c r="E52" s="43"/>
      <c r="F52" s="43"/>
      <c r="G52" s="43"/>
      <c r="H52" s="43"/>
      <c r="I52" s="43"/>
    </row>
    <row r="53" spans="3:15" ht="12.75">
      <c r="C53" s="47"/>
      <c r="D53" s="47"/>
      <c r="E53" s="47"/>
      <c r="F53" s="47"/>
      <c r="G53" s="47"/>
      <c r="H53" s="47"/>
      <c r="I53" s="47"/>
      <c r="J53" s="21"/>
      <c r="K53" s="21"/>
      <c r="L53" s="21"/>
      <c r="M53" s="21"/>
      <c r="N53" s="21"/>
      <c r="O53" s="21"/>
    </row>
    <row r="54" spans="3:16" ht="12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2022-06-15T01:03:03Z</dcterms:modified>
  <cp:category/>
  <cp:version/>
  <cp:contentType/>
  <cp:contentStatus/>
</cp:coreProperties>
</file>