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tabRatio="713" activeTab="0"/>
  </bookViews>
  <sheets>
    <sheet name="сетевые для сайта" sheetId="1" r:id="rId1"/>
  </sheets>
  <definedNames>
    <definedName name="Z_66826398_24B6_463B_BDF7_C4F30F07715E_.wvu.PrintArea" localSheetId="0" hidden="1">'сетевые для сайта'!$A$1:$O$44</definedName>
    <definedName name="Z_A96E3CEC_C45D_44DE_BEAD_390287949CF6_.wvu.PrintArea" localSheetId="0" hidden="1">'сетевые для сайта'!$A$1:$O$44</definedName>
    <definedName name="_xlnm.Print_Area" localSheetId="0">'сетевые для сайта'!$A$1:$O$44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<sst xmlns="http://schemas.openxmlformats.org/spreadsheetml/2006/main" count="70" uniqueCount="32">
  <si>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</si>
  <si>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</si>
  <si>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</si>
  <si>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</si>
  <si>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</si>
  <si>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</si>
  <si>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</si>
  <si>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</si>
  <si>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</si>
  <si>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</si>
  <si>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</si>
  <si>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</si>
  <si>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</si>
  <si>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</si>
  <si>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</si>
  <si>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</si>
  <si>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</si>
  <si>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</si>
  <si>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</si>
  <si>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</si>
  <si>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</si>
  <si>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</si>
  <si>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</si>
  <si>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</si>
  <si>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</si>
  <si>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</si>
  <si>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</si>
  <si>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</si>
  <si>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 xml:space="preserve">ЗАО "Электросеть" </t>
  </si>
  <si>
    <t>ООО "КэНК" г. Новокузнецк</t>
  </si>
  <si>
    <t>ООО "КэНК" г. Гурьевск</t>
  </si>
  <si>
    <t>сентябрь 2018г.</t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</si>
</sst>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31" fillId="7" borderId="0" applyNumberFormat="0" applyBorder="0" applyAlignment="0" applyProtection="0"/>
    <xf numFmtId="0" fontId="12" fillId="7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9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12" fillId="10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11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0" applyNumberFormat="0" applyBorder="0" applyAlignment="0" applyProtection="0"/>
    <xf numFmtId="0" fontId="13" fillId="12" borderId="0" applyNumberFormat="0" applyBorder="0" applyAlignment="0" applyProtection="0"/>
    <xf numFmtId="0" fontId="32" fillId="9" borderId="0" applyNumberFormat="0" applyBorder="0" applyAlignment="0" applyProtection="0"/>
    <xf numFmtId="0" fontId="13" fillId="9" borderId="0" applyNumberFormat="0" applyBorder="0" applyAlignment="0" applyProtection="0"/>
    <xf numFmtId="0" fontId="32" fillId="10" borderId="0" applyNumberFormat="0" applyBorder="0" applyAlignment="0" applyProtection="0"/>
    <xf numFmtId="0" fontId="13" fillId="10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>
      <alignment horizontal="left" vertical="top"/>
      <protection/>
    </xf>
    <xf numFmtId="0" fontId="11" fillId="16" borderId="0">
      <alignment horizontal="left" vertical="top"/>
      <protection/>
    </xf>
    <xf numFmtId="0" fontId="29" fillId="16" borderId="0">
      <alignment horizontal="left" vertical="center"/>
      <protection/>
    </xf>
    <xf numFmtId="0" fontId="11" fillId="16" borderId="0">
      <alignment horizontal="center" vertical="top"/>
      <protection/>
    </xf>
    <xf numFmtId="0" fontId="10" fillId="16" borderId="0">
      <alignment horizontal="center" vertical="top"/>
      <protection/>
    </xf>
    <xf numFmtId="0" fontId="29" fillId="16" borderId="0">
      <alignment horizontal="center" vertical="center"/>
      <protection/>
    </xf>
    <xf numFmtId="0" fontId="29" fillId="16" borderId="0">
      <alignment horizontal="left" vertical="center"/>
      <protection/>
    </xf>
    <xf numFmtId="0" fontId="29" fillId="16" borderId="0">
      <alignment horizontal="right" vertical="center"/>
      <protection/>
    </xf>
    <xf numFmtId="0" fontId="32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20" borderId="0" applyNumberFormat="0" applyBorder="0" applyAlignment="0" applyProtection="0"/>
    <xf numFmtId="0" fontId="13" fillId="20" borderId="0" applyNumberFormat="0" applyBorder="0" applyAlignment="0" applyProtection="0"/>
    <xf numFmtId="0" fontId="33" fillId="7" borderId="1" applyNumberFormat="0" applyAlignment="0" applyProtection="0"/>
    <xf numFmtId="0" fontId="14" fillId="7" borderId="1" applyNumberFormat="0" applyAlignment="0" applyProtection="0"/>
    <xf numFmtId="0" fontId="34" fillId="21" borderId="2" applyNumberFormat="0" applyAlignment="0" applyProtection="0"/>
    <xf numFmtId="0" fontId="15" fillId="21" borderId="2" applyNumberFormat="0" applyAlignment="0" applyProtection="0"/>
    <xf numFmtId="0" fontId="35" fillId="21" borderId="1" applyNumberFormat="0" applyAlignment="0" applyProtection="0"/>
    <xf numFmtId="0" fontId="16" fillId="21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7" applyNumberFormat="0" applyAlignment="0" applyProtection="0"/>
    <xf numFmtId="0" fontId="18" fillId="22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20" fillId="24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43" fillId="4" borderId="0" applyNumberFormat="0" applyBorder="0" applyAlignment="0" applyProtection="0"/>
    <xf numFmtId="0" fontId="27" fillId="4" borderId="0" applyNumberFormat="0" applyBorder="0" applyAlignment="0" applyProtection="0"/>
    <xf numFmtId="0" fontId="12" fillId="24" borderId="8" applyNumberFormat="0" applyFont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0" xfId="206" applyNumberFormat="1" applyFont="1" applyFill="1" applyBorder="1" applyAlignment="1">
      <alignment horizontal="right" vertical="center"/>
    </xf>
    <xf numFmtId="3" fontId="1" fillId="0" borderId="11" xfId="206" applyNumberFormat="1" applyFont="1" applyFill="1" applyBorder="1" applyAlignment="1">
      <alignment vertical="center"/>
    </xf>
    <xf numFmtId="180" fontId="0" fillId="0" borderId="11" xfId="206" applyNumberFormat="1" applyFont="1" applyFill="1" applyBorder="1" applyAlignment="1">
      <alignment horizontal="center"/>
    </xf>
    <xf numFmtId="17" fontId="0" fillId="0" borderId="0" xfId="0" applyNumberForma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80" fontId="0" fillId="0" borderId="12" xfId="206" applyNumberFormat="1" applyFont="1" applyFill="1" applyBorder="1" applyAlignment="1">
      <alignment/>
    </xf>
    <xf numFmtId="180" fontId="0" fillId="0" borderId="11" xfId="206" applyNumberFormat="1" applyFont="1" applyFill="1" applyBorder="1" applyAlignment="1">
      <alignment/>
    </xf>
    <xf numFmtId="180" fontId="0" fillId="0" borderId="13" xfId="206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5" fillId="21" borderId="15" xfId="0" applyFont="1" applyFill="1" applyBorder="1" applyAlignment="1">
      <alignment/>
    </xf>
    <xf numFmtId="180" fontId="5" fillId="21" borderId="12" xfId="206" applyNumberFormat="1" applyFont="1" applyFill="1" applyBorder="1" applyAlignment="1">
      <alignment/>
    </xf>
    <xf numFmtId="180" fontId="5" fillId="21" borderId="11" xfId="206" applyNumberFormat="1" applyFont="1" applyFill="1" applyBorder="1" applyAlignment="1">
      <alignment/>
    </xf>
    <xf numFmtId="180" fontId="5" fillId="21" borderId="13" xfId="206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0" fillId="16" borderId="15" xfId="0" applyFont="1" applyFill="1" applyBorder="1" applyAlignment="1">
      <alignment/>
    </xf>
    <xf numFmtId="180" fontId="0" fillId="16" borderId="12" xfId="206" applyNumberFormat="1" applyFont="1" applyFill="1" applyBorder="1" applyAlignment="1">
      <alignment/>
    </xf>
    <xf numFmtId="0" fontId="0" fillId="16" borderId="0" xfId="0" applyFont="1" applyFill="1" applyAlignment="1">
      <alignment/>
    </xf>
    <xf numFmtId="0" fontId="0" fillId="16" borderId="15" xfId="0" applyFont="1" applyFill="1" applyBorder="1" applyAlignment="1">
      <alignment wrapText="1"/>
    </xf>
    <xf numFmtId="180" fontId="0" fillId="0" borderId="11" xfId="104" applyNumberFormat="1" applyFont="1" applyFill="1" applyBorder="1">
      <alignment/>
      <protection/>
    </xf>
    <xf numFmtId="180" fontId="0" fillId="16" borderId="11" xfId="206" applyNumberFormat="1" applyFont="1" applyFill="1" applyBorder="1" applyAlignment="1">
      <alignment/>
    </xf>
    <xf numFmtId="180" fontId="0" fillId="16" borderId="13" xfId="206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206" applyNumberFormat="1" applyFont="1" applyFill="1" applyBorder="1" applyAlignment="1">
      <alignment horizontal="center"/>
    </xf>
    <xf numFmtId="180" fontId="5" fillId="21" borderId="18" xfId="206" applyNumberFormat="1" applyFont="1" applyFill="1" applyBorder="1" applyAlignment="1">
      <alignment/>
    </xf>
    <xf numFmtId="180" fontId="5" fillId="21" borderId="19" xfId="206" applyNumberFormat="1" applyFont="1" applyFill="1" applyBorder="1" applyAlignment="1">
      <alignment/>
    </xf>
    <xf numFmtId="180" fontId="5" fillId="21" borderId="20" xfId="20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horizontal="center" vertical="center" wrapText="1"/>
    </xf>
    <xf numFmtId="0" fontId="0" fillId="16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/>
    </xf>
    <xf numFmtId="180" fontId="0" fillId="0" borderId="15" xfId="206" applyNumberFormat="1" applyFont="1" applyFill="1" applyBorder="1" applyAlignment="1">
      <alignment/>
    </xf>
    <xf numFmtId="180" fontId="0" fillId="0" borderId="27" xfId="206" applyNumberFormat="1" applyFont="1" applyFill="1" applyBorder="1" applyAlignment="1">
      <alignment/>
    </xf>
    <xf numFmtId="3" fontId="2" fillId="0" borderId="11" xfId="206" applyNumberFormat="1" applyFont="1" applyFill="1" applyBorder="1" applyAlignment="1">
      <alignment horizontal="center" vertical="center"/>
    </xf>
    <xf numFmtId="180" fontId="0" fillId="16" borderId="15" xfId="206" applyNumberFormat="1" applyFont="1" applyFill="1" applyBorder="1" applyAlignment="1">
      <alignment/>
    </xf>
  </cellXfs>
  <cellStyles count="2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2" xfId="54"/>
    <cellStyle name="S4" xfId="55"/>
    <cellStyle name="S6" xfId="56"/>
    <cellStyle name="S7" xfId="57"/>
    <cellStyle name="S8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Ввод " xfId="71"/>
    <cellStyle name="Ввод  2" xfId="72"/>
    <cellStyle name="Вывод" xfId="73"/>
    <cellStyle name="Вывод 2" xfId="74"/>
    <cellStyle name="Вычисление" xfId="75"/>
    <cellStyle name="Вычисление 2" xfId="76"/>
    <cellStyle name="Hyperlink" xfId="77"/>
    <cellStyle name="Currency" xfId="78"/>
    <cellStyle name="Currency [0]" xfId="79"/>
    <cellStyle name="Денежный 2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Итог" xfId="89"/>
    <cellStyle name="Итог 2" xfId="90"/>
    <cellStyle name="Контрольная ячейка" xfId="91"/>
    <cellStyle name="Контрольная ячейка 2" xfId="92"/>
    <cellStyle name="Название" xfId="93"/>
    <cellStyle name="Название 2" xfId="94"/>
    <cellStyle name="Нейтральный" xfId="95"/>
    <cellStyle name="Нейтральный 2" xfId="96"/>
    <cellStyle name="Обычный 10" xfId="97"/>
    <cellStyle name="Обычный 10 2" xfId="98"/>
    <cellStyle name="Обычный 11" xfId="99"/>
    <cellStyle name="Обычный 11 2" xfId="100"/>
    <cellStyle name="Обычный 12" xfId="101"/>
    <cellStyle name="Обычный 12 2" xfId="102"/>
    <cellStyle name="Обычный 13" xfId="103"/>
    <cellStyle name="Обычный 2" xfId="104"/>
    <cellStyle name="Обычный 2 10" xfId="105"/>
    <cellStyle name="Обычный 2 11" xfId="106"/>
    <cellStyle name="Обычный 2 12" xfId="107"/>
    <cellStyle name="Обычный 2 13" xfId="108"/>
    <cellStyle name="Обычный 2 14" xfId="109"/>
    <cellStyle name="Обычный 2 15" xfId="110"/>
    <cellStyle name="Обычный 2 16" xfId="111"/>
    <cellStyle name="Обычный 2 17" xfId="112"/>
    <cellStyle name="Обычный 2 18" xfId="113"/>
    <cellStyle name="Обычный 2 19" xfId="114"/>
    <cellStyle name="Обычный 2 2" xfId="115"/>
    <cellStyle name="Обычный 2 2 2" xfId="116"/>
    <cellStyle name="Обычный 2 2 2 2" xfId="117"/>
    <cellStyle name="Обычный 2 2 2 3" xfId="118"/>
    <cellStyle name="Обычный 2 2 3" xfId="119"/>
    <cellStyle name="Обычный 2 20" xfId="120"/>
    <cellStyle name="Обычный 2 21" xfId="121"/>
    <cellStyle name="Обычный 2 22" xfId="122"/>
    <cellStyle name="Обычный 2 23" xfId="123"/>
    <cellStyle name="Обычный 2 24" xfId="124"/>
    <cellStyle name="Обычный 2 25" xfId="125"/>
    <cellStyle name="Обычный 2 26" xfId="126"/>
    <cellStyle name="Обычный 2 27" xfId="127"/>
    <cellStyle name="Обычный 2 28" xfId="128"/>
    <cellStyle name="Обычный 2 28 2" xfId="129"/>
    <cellStyle name="Обычный 2 29" xfId="130"/>
    <cellStyle name="Обычный 2 3" xfId="131"/>
    <cellStyle name="Обычный 2 3 2" xfId="132"/>
    <cellStyle name="Обычный 2 30" xfId="133"/>
    <cellStyle name="Обычный 2 31" xfId="134"/>
    <cellStyle name="Обычный 2 32" xfId="135"/>
    <cellStyle name="Обычный 2 33" xfId="136"/>
    <cellStyle name="Обычный 2 34" xfId="137"/>
    <cellStyle name="Обычный 2 35" xfId="138"/>
    <cellStyle name="Обычный 2 36" xfId="139"/>
    <cellStyle name="Обычный 2 37" xfId="140"/>
    <cellStyle name="Обычный 2 38" xfId="141"/>
    <cellStyle name="Обычный 2 39" xfId="142"/>
    <cellStyle name="Обычный 2 4" xfId="143"/>
    <cellStyle name="Обычный 2 40" xfId="144"/>
    <cellStyle name="Обычный 2 41" xfId="145"/>
    <cellStyle name="Обычный 2 42" xfId="146"/>
    <cellStyle name="Обычный 2 43" xfId="147"/>
    <cellStyle name="Обычный 2 44" xfId="148"/>
    <cellStyle name="Обычный 2 45" xfId="149"/>
    <cellStyle name="Обычный 2 46" xfId="150"/>
    <cellStyle name="Обычный 2 47" xfId="151"/>
    <cellStyle name="Обычный 2 48" xfId="152"/>
    <cellStyle name="Обычный 2 49" xfId="153"/>
    <cellStyle name="Обычный 2 5" xfId="154"/>
    <cellStyle name="Обычный 2 50" xfId="155"/>
    <cellStyle name="Обычный 2 6" xfId="156"/>
    <cellStyle name="Обычный 2 7" xfId="157"/>
    <cellStyle name="Обычный 2 8" xfId="158"/>
    <cellStyle name="Обычный 2 9" xfId="159"/>
    <cellStyle name="Обычный 2_КЭНК" xfId="160"/>
    <cellStyle name="Обычный 3" xfId="161"/>
    <cellStyle name="Обычный 3 2" xfId="162"/>
    <cellStyle name="Обычный 4" xfId="163"/>
    <cellStyle name="Обычный 4 2" xfId="164"/>
    <cellStyle name="Обычный 4 2 2" xfId="165"/>
    <cellStyle name="Обычный 4 2 3" xfId="166"/>
    <cellStyle name="Обычный 4 3" xfId="167"/>
    <cellStyle name="Обычный 4 3 2" xfId="168"/>
    <cellStyle name="Обычный 4 3 3" xfId="169"/>
    <cellStyle name="Обычный 4 4" xfId="170"/>
    <cellStyle name="Обычный 5" xfId="171"/>
    <cellStyle name="Обычный 5 2" xfId="172"/>
    <cellStyle name="Обычный 5 3" xfId="173"/>
    <cellStyle name="Обычный 6" xfId="174"/>
    <cellStyle name="Обычный 6 2" xfId="175"/>
    <cellStyle name="Обычный 6 3" xfId="176"/>
    <cellStyle name="Обычный 7" xfId="177"/>
    <cellStyle name="Обычный 7 2" xfId="178"/>
    <cellStyle name="Обычный 7 3" xfId="179"/>
    <cellStyle name="Обычный 8" xfId="180"/>
    <cellStyle name="Обычный 8 2" xfId="181"/>
    <cellStyle name="Обычный 8 3" xfId="182"/>
    <cellStyle name="Обычный 9" xfId="183"/>
    <cellStyle name="Обычный 9 2" xfId="184"/>
    <cellStyle name="Обычный 9 3" xfId="185"/>
    <cellStyle name="Followed Hyperlink" xfId="186"/>
    <cellStyle name="Плохой" xfId="187"/>
    <cellStyle name="Плохой 2" xfId="188"/>
    <cellStyle name="Пояснение" xfId="189"/>
    <cellStyle name="Пояснение 2" xfId="190"/>
    <cellStyle name="Примечание" xfId="191"/>
    <cellStyle name="Примечание 2" xfId="192"/>
    <cellStyle name="Percent" xfId="193"/>
    <cellStyle name="Процентный 2" xfId="194"/>
    <cellStyle name="Процентный 2 2" xfId="195"/>
    <cellStyle name="Процентный 2 3" xfId="196"/>
    <cellStyle name="Процентный 3" xfId="197"/>
    <cellStyle name="Процентный 3 2" xfId="198"/>
    <cellStyle name="Процентный 4" xfId="199"/>
    <cellStyle name="Процентный 5" xfId="200"/>
    <cellStyle name="Связанная ячейка" xfId="201"/>
    <cellStyle name="Связанная ячейка 2" xfId="202"/>
    <cellStyle name="Стиль 1" xfId="203"/>
    <cellStyle name="Текст предупреждения" xfId="204"/>
    <cellStyle name="Текст предупреждения 2" xfId="205"/>
    <cellStyle name="Comma" xfId="206"/>
    <cellStyle name="Comma [0]" xfId="207"/>
    <cellStyle name="Финансовый 2" xfId="208"/>
    <cellStyle name="Финансовый 2 2" xfId="209"/>
    <cellStyle name="Хороший" xfId="210"/>
    <cellStyle name="Хороший 2" xfId="211"/>
    <cellStyle name="㼿㼿?" xfId="212"/>
    <cellStyle name="㼿㼿㼿" xfId="213"/>
    <cellStyle name="㼿㼿㼿?" xfId="2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60" zoomScalePageLayoutView="0" workbookViewId="0" topLeftCell="A1">
      <selection activeCell="N41" sqref="N41:O41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6.1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34" t="s">
        <v>8</v>
      </c>
      <c r="O1" s="34"/>
    </row>
    <row r="2" spans="1:14" ht="12.75" customHeight="1">
      <c r="A2" s="35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9" ht="12.75">
      <c r="A3" s="5"/>
      <c r="G3" s="33" t="s">
        <v>31</v>
      </c>
      <c r="H3" s="33"/>
      <c r="I3" s="33"/>
    </row>
    <row r="4" ht="13.5" thickBot="1"/>
    <row r="5" spans="1:15" ht="12.75">
      <c r="A5" s="36" t="s">
        <v>10</v>
      </c>
      <c r="B5" s="37" t="s">
        <v>11</v>
      </c>
      <c r="C5" s="38" t="s">
        <v>0</v>
      </c>
      <c r="D5" s="39"/>
      <c r="E5" s="39"/>
      <c r="F5" s="39"/>
      <c r="G5" s="39"/>
      <c r="H5" s="39"/>
      <c r="I5" s="40"/>
      <c r="J5" s="38" t="s">
        <v>12</v>
      </c>
      <c r="K5" s="39"/>
      <c r="L5" s="39"/>
      <c r="M5" s="39"/>
      <c r="N5" s="39"/>
      <c r="O5" s="40"/>
    </row>
    <row r="6" spans="1:15" ht="12.75">
      <c r="A6" s="36"/>
      <c r="B6" s="37"/>
      <c r="C6" s="6" t="s">
        <v>13</v>
      </c>
      <c r="D6" s="41" t="s">
        <v>14</v>
      </c>
      <c r="E6" s="41"/>
      <c r="F6" s="41"/>
      <c r="G6" s="41"/>
      <c r="H6" s="41"/>
      <c r="I6" s="42" t="s">
        <v>15</v>
      </c>
      <c r="J6" s="6" t="s">
        <v>16</v>
      </c>
      <c r="K6" s="41" t="s">
        <v>17</v>
      </c>
      <c r="L6" s="41"/>
      <c r="M6" s="41"/>
      <c r="N6" s="41"/>
      <c r="O6" s="42"/>
    </row>
    <row r="7" spans="1:15" ht="12.75">
      <c r="A7" s="36"/>
      <c r="B7" s="37"/>
      <c r="C7" s="6"/>
      <c r="D7" s="7" t="s">
        <v>1</v>
      </c>
      <c r="E7" s="7" t="s">
        <v>18</v>
      </c>
      <c r="F7" s="7" t="s">
        <v>2</v>
      </c>
      <c r="G7" s="7" t="s">
        <v>3</v>
      </c>
      <c r="H7" s="7" t="s">
        <v>4</v>
      </c>
      <c r="I7" s="42"/>
      <c r="J7" s="9"/>
      <c r="K7" s="7" t="s">
        <v>1</v>
      </c>
      <c r="L7" s="7" t="s">
        <v>18</v>
      </c>
      <c r="M7" s="7" t="s">
        <v>2</v>
      </c>
      <c r="N7" s="7" t="s">
        <v>3</v>
      </c>
      <c r="O7" s="8" t="s">
        <v>4</v>
      </c>
    </row>
    <row r="8" spans="1:15" s="14" customFormat="1" ht="12.75" customHeight="1">
      <c r="A8" s="47" t="s">
        <v>19</v>
      </c>
      <c r="B8" s="10" t="s">
        <v>20</v>
      </c>
      <c r="C8" s="11">
        <f>D8+E8+F8+G8+H8</f>
        <v>74012631</v>
      </c>
      <c r="D8" s="12">
        <v>63165542</v>
      </c>
      <c r="E8" s="12">
        <v>0</v>
      </c>
      <c r="F8" s="12">
        <v>7863824</v>
      </c>
      <c r="G8" s="12">
        <v>2969901</v>
      </c>
      <c r="H8" s="12">
        <v>13364</v>
      </c>
      <c r="I8" s="13"/>
      <c r="J8" s="11">
        <f>K8+M8+N8+O8+L8</f>
        <v>74133</v>
      </c>
      <c r="K8" s="12">
        <v>59790</v>
      </c>
      <c r="L8" s="12">
        <v>0</v>
      </c>
      <c r="M8" s="12">
        <v>11567</v>
      </c>
      <c r="N8" s="12">
        <v>2774</v>
      </c>
      <c r="O8" s="13">
        <v>2</v>
      </c>
    </row>
    <row r="9" spans="1:15" s="14" customFormat="1" ht="25.5">
      <c r="A9" s="47"/>
      <c r="B9" s="15" t="s">
        <v>21</v>
      </c>
      <c r="C9" s="11">
        <f>D9+F9+G9+H9</f>
        <v>57077</v>
      </c>
      <c r="D9" s="12">
        <v>8497</v>
      </c>
      <c r="E9" s="12"/>
      <c r="F9" s="4"/>
      <c r="G9" s="12">
        <v>47265</v>
      </c>
      <c r="H9" s="12">
        <v>1315</v>
      </c>
      <c r="I9" s="13"/>
      <c r="J9" s="11">
        <f>K9+M9+N9+O9</f>
        <v>0</v>
      </c>
      <c r="K9" s="12"/>
      <c r="L9" s="12"/>
      <c r="M9" s="4"/>
      <c r="N9" s="12"/>
      <c r="O9" s="13"/>
    </row>
    <row r="10" spans="1:15" s="20" customFormat="1" ht="15" customHeight="1">
      <c r="A10" s="48"/>
      <c r="B10" s="16" t="s">
        <v>22</v>
      </c>
      <c r="C10" s="17">
        <f>SUM(C8:C9)</f>
        <v>74069708</v>
      </c>
      <c r="D10" s="18">
        <f>SUM(D8:D9)</f>
        <v>63174039</v>
      </c>
      <c r="E10" s="18">
        <f>E8</f>
        <v>0</v>
      </c>
      <c r="F10" s="18">
        <f>SUM(F8:F9)</f>
        <v>7863824</v>
      </c>
      <c r="G10" s="18">
        <f>SUM(G8:G9)</f>
        <v>3017166</v>
      </c>
      <c r="H10" s="18">
        <f>SUM(H8:H9)</f>
        <v>14679</v>
      </c>
      <c r="I10" s="19">
        <v>3590740</v>
      </c>
      <c r="J10" s="17">
        <f>SUM(J8:J9)</f>
        <v>74133</v>
      </c>
      <c r="K10" s="18">
        <f>SUM(K8:K9)</f>
        <v>59790</v>
      </c>
      <c r="L10" s="18">
        <f>L8</f>
        <v>0</v>
      </c>
      <c r="M10" s="18">
        <f>SUM(M8:M9)</f>
        <v>11567</v>
      </c>
      <c r="N10" s="18">
        <f>SUM(N8:N9)</f>
        <v>2774</v>
      </c>
      <c r="O10" s="19">
        <f>SUM(O8:O9)</f>
        <v>2</v>
      </c>
    </row>
    <row r="11" spans="1:15" s="23" customFormat="1" ht="12.75" customHeight="1">
      <c r="A11" s="43" t="s">
        <v>30</v>
      </c>
      <c r="B11" s="21" t="s">
        <v>20</v>
      </c>
      <c r="C11" s="22">
        <f>D11+F11+G11+H11</f>
        <v>2490</v>
      </c>
      <c r="D11" s="12"/>
      <c r="E11" s="12"/>
      <c r="F11" s="4"/>
      <c r="G11" s="4">
        <v>2490</v>
      </c>
      <c r="H11" s="12"/>
      <c r="I11" s="13"/>
      <c r="J11" s="22">
        <f>K11+M11+N11+O11</f>
        <v>0</v>
      </c>
      <c r="K11" s="12"/>
      <c r="L11" s="12"/>
      <c r="M11" s="4"/>
      <c r="N11" s="4"/>
      <c r="O11" s="13"/>
    </row>
    <row r="12" spans="1:15" s="23" customFormat="1" ht="25.5">
      <c r="A12" s="44"/>
      <c r="B12" s="24" t="s">
        <v>21</v>
      </c>
      <c r="C12" s="22">
        <f>D12+F12+G12+H12</f>
        <v>0</v>
      </c>
      <c r="D12" s="12">
        <v>0</v>
      </c>
      <c r="E12" s="12"/>
      <c r="F12" s="12">
        <v>0</v>
      </c>
      <c r="G12" s="12">
        <v>0</v>
      </c>
      <c r="H12" s="12"/>
      <c r="I12" s="13"/>
      <c r="J12" s="22">
        <f>K12+M12+N12+O12</f>
        <v>0</v>
      </c>
      <c r="K12" s="12">
        <v>0</v>
      </c>
      <c r="L12" s="12"/>
      <c r="M12" s="12">
        <v>0</v>
      </c>
      <c r="N12" s="12">
        <v>0</v>
      </c>
      <c r="O12" s="13"/>
    </row>
    <row r="13" spans="1:15" s="20" customFormat="1" ht="12.75">
      <c r="A13" s="45"/>
      <c r="B13" s="16" t="s">
        <v>22</v>
      </c>
      <c r="C13" s="17">
        <f>SUM(C11:C12)</f>
        <v>2490</v>
      </c>
      <c r="D13" s="18">
        <f>SUM(D11:D12)</f>
        <v>0</v>
      </c>
      <c r="E13" s="18"/>
      <c r="F13" s="18">
        <f>SUM(F11:F12)</f>
        <v>0</v>
      </c>
      <c r="G13" s="18">
        <f>SUM(G11:G12)</f>
        <v>2490</v>
      </c>
      <c r="H13" s="18">
        <f>SUM(H11:H12)</f>
        <v>0</v>
      </c>
      <c r="I13" s="19">
        <v>116</v>
      </c>
      <c r="J13" s="17">
        <f>SUM(J11:J12)</f>
        <v>0</v>
      </c>
      <c r="K13" s="18">
        <f>SUM(K11:K12)</f>
        <v>0</v>
      </c>
      <c r="L13" s="18"/>
      <c r="M13" s="18">
        <f>SUM(M11:M12)</f>
        <v>0</v>
      </c>
      <c r="N13" s="18">
        <f>SUM(N11:N12)</f>
        <v>0</v>
      </c>
      <c r="O13" s="19">
        <f>SUM(O11:O12)</f>
        <v>0</v>
      </c>
    </row>
    <row r="14" spans="1:15" s="23" customFormat="1" ht="12.75" customHeight="1">
      <c r="A14" s="46" t="s">
        <v>23</v>
      </c>
      <c r="B14" s="21" t="s">
        <v>20</v>
      </c>
      <c r="C14" s="22">
        <f>D14+F14+G14+H14</f>
        <v>1157474</v>
      </c>
      <c r="D14" s="12"/>
      <c r="E14" s="12"/>
      <c r="F14" s="12"/>
      <c r="G14" s="12">
        <v>1157474</v>
      </c>
      <c r="H14" s="12"/>
      <c r="I14" s="13"/>
      <c r="J14" s="22">
        <f>K14+M14+N14+O14</f>
        <v>4</v>
      </c>
      <c r="K14" s="12"/>
      <c r="L14" s="12"/>
      <c r="M14" s="12"/>
      <c r="N14" s="12">
        <v>4</v>
      </c>
      <c r="O14" s="13"/>
    </row>
    <row r="15" spans="1:15" s="23" customFormat="1" ht="25.5">
      <c r="A15" s="47"/>
      <c r="B15" s="24" t="s">
        <v>21</v>
      </c>
      <c r="C15" s="22">
        <f>D15+F15+G15+H15</f>
        <v>0</v>
      </c>
      <c r="D15" s="12">
        <v>0</v>
      </c>
      <c r="E15" s="12"/>
      <c r="F15" s="12">
        <v>0</v>
      </c>
      <c r="G15" s="12">
        <v>0</v>
      </c>
      <c r="H15" s="12">
        <v>0</v>
      </c>
      <c r="I15" s="13"/>
      <c r="J15" s="22">
        <f>K15+M15+N15+O15</f>
        <v>0</v>
      </c>
      <c r="K15" s="12">
        <v>0</v>
      </c>
      <c r="L15" s="12"/>
      <c r="M15" s="12">
        <v>0</v>
      </c>
      <c r="N15" s="12">
        <v>0</v>
      </c>
      <c r="O15" s="13">
        <v>0</v>
      </c>
    </row>
    <row r="16" spans="1:15" s="20" customFormat="1" ht="12.75">
      <c r="A16" s="48"/>
      <c r="B16" s="16" t="s">
        <v>22</v>
      </c>
      <c r="C16" s="17">
        <f>SUM(C14:C15)</f>
        <v>1157474</v>
      </c>
      <c r="D16" s="18">
        <f>SUM(D14:D15)</f>
        <v>0</v>
      </c>
      <c r="E16" s="18"/>
      <c r="F16" s="18">
        <f>SUM(F14:F15)</f>
        <v>0</v>
      </c>
      <c r="G16" s="18">
        <f>SUM(G14:G15)</f>
        <v>1157474</v>
      </c>
      <c r="H16" s="18">
        <f>SUM(H14:H15)</f>
        <v>0</v>
      </c>
      <c r="I16" s="19">
        <v>18457</v>
      </c>
      <c r="J16" s="17">
        <f>SUM(J14:J15)</f>
        <v>4</v>
      </c>
      <c r="K16" s="18">
        <f>SUM(K14:K15)</f>
        <v>0</v>
      </c>
      <c r="L16" s="18"/>
      <c r="M16" s="18">
        <f>SUM(M14:M15)</f>
        <v>0</v>
      </c>
      <c r="N16" s="18">
        <f>SUM(N14:N15)</f>
        <v>4</v>
      </c>
      <c r="O16" s="19">
        <f>SUM(O14:O15)</f>
        <v>0</v>
      </c>
    </row>
    <row r="17" spans="1:15" s="23" customFormat="1" ht="12.75" customHeight="1">
      <c r="A17" s="43" t="s">
        <v>24</v>
      </c>
      <c r="B17" s="21" t="s">
        <v>20</v>
      </c>
      <c r="C17" s="22">
        <f>D17+F17+G17+H17</f>
        <v>5301361</v>
      </c>
      <c r="D17" s="12">
        <v>0</v>
      </c>
      <c r="E17" s="12"/>
      <c r="F17" s="12">
        <v>6345</v>
      </c>
      <c r="G17" s="12">
        <v>4099947</v>
      </c>
      <c r="H17" s="12">
        <v>1195069</v>
      </c>
      <c r="I17" s="13"/>
      <c r="J17" s="22">
        <f>K17+M17+N17+O17</f>
        <v>766</v>
      </c>
      <c r="K17" s="12">
        <v>0</v>
      </c>
      <c r="L17" s="12"/>
      <c r="M17" s="12"/>
      <c r="N17" s="12">
        <v>672</v>
      </c>
      <c r="O17" s="13">
        <v>94</v>
      </c>
    </row>
    <row r="18" spans="1:15" s="23" customFormat="1" ht="25.5">
      <c r="A18" s="44"/>
      <c r="B18" s="24" t="s">
        <v>21</v>
      </c>
      <c r="C18" s="22">
        <f>D18+F18+G18+H18</f>
        <v>4242942</v>
      </c>
      <c r="D18" s="12">
        <v>0</v>
      </c>
      <c r="E18" s="12"/>
      <c r="F18" s="12"/>
      <c r="G18" s="12"/>
      <c r="H18" s="12">
        <v>4242942</v>
      </c>
      <c r="I18" s="13"/>
      <c r="J18" s="22">
        <f>K18+M18+N18+O18</f>
        <v>0</v>
      </c>
      <c r="K18" s="12">
        <v>0</v>
      </c>
      <c r="L18" s="12"/>
      <c r="M18" s="12"/>
      <c r="N18" s="12"/>
      <c r="O18" s="13"/>
    </row>
    <row r="19" spans="1:15" s="20" customFormat="1" ht="12.75">
      <c r="A19" s="45"/>
      <c r="B19" s="16" t="s">
        <v>22</v>
      </c>
      <c r="C19" s="17">
        <f>SUM(C17:C18)</f>
        <v>9544303</v>
      </c>
      <c r="D19" s="18">
        <f>SUM(D17:D18)</f>
        <v>0</v>
      </c>
      <c r="E19" s="18"/>
      <c r="F19" s="18">
        <f>SUM(F17:F18)</f>
        <v>6345</v>
      </c>
      <c r="G19" s="18">
        <f>SUM(G17:G18)</f>
        <v>4099947</v>
      </c>
      <c r="H19" s="18">
        <f>SUM(H17:H18)</f>
        <v>5438011</v>
      </c>
      <c r="I19" s="19">
        <v>993110</v>
      </c>
      <c r="J19" s="17">
        <f>SUM(J17:J18)</f>
        <v>766</v>
      </c>
      <c r="K19" s="18">
        <f>SUM(K17:K18)</f>
        <v>0</v>
      </c>
      <c r="L19" s="18"/>
      <c r="M19" s="18">
        <f>SUM(M17:M18)</f>
        <v>0</v>
      </c>
      <c r="N19" s="18">
        <f>SUM(N17:N18)</f>
        <v>672</v>
      </c>
      <c r="O19" s="19">
        <f>SUM(O17:O18)</f>
        <v>94</v>
      </c>
    </row>
    <row r="20" spans="1:15" s="23" customFormat="1" ht="12.75" customHeight="1">
      <c r="A20" s="46" t="s">
        <v>6</v>
      </c>
      <c r="B20" s="21" t="s">
        <v>20</v>
      </c>
      <c r="C20" s="22">
        <f>D20+F20+G20+H20</f>
        <v>340396</v>
      </c>
      <c r="D20" s="12">
        <v>0</v>
      </c>
      <c r="E20" s="12"/>
      <c r="F20" s="12">
        <v>0</v>
      </c>
      <c r="G20" s="12">
        <v>340396</v>
      </c>
      <c r="H20" s="12">
        <v>0</v>
      </c>
      <c r="I20" s="13"/>
      <c r="J20" s="22">
        <f>K20+M20+N20+O20</f>
        <v>0</v>
      </c>
      <c r="K20" s="12">
        <v>0</v>
      </c>
      <c r="L20" s="12"/>
      <c r="M20" s="12">
        <v>0</v>
      </c>
      <c r="N20" s="12">
        <v>0</v>
      </c>
      <c r="O20" s="13">
        <v>0</v>
      </c>
    </row>
    <row r="21" spans="1:15" s="23" customFormat="1" ht="25.5">
      <c r="A21" s="47"/>
      <c r="B21" s="24" t="s">
        <v>21</v>
      </c>
      <c r="C21" s="22">
        <f>D21+F21+G21+H21</f>
        <v>0</v>
      </c>
      <c r="D21" s="12">
        <v>0</v>
      </c>
      <c r="E21" s="12"/>
      <c r="F21" s="12">
        <v>0</v>
      </c>
      <c r="G21" s="12">
        <v>0</v>
      </c>
      <c r="H21" s="12">
        <v>0</v>
      </c>
      <c r="I21" s="13"/>
      <c r="J21" s="22">
        <f>K21+M21+N21+O21</f>
        <v>0</v>
      </c>
      <c r="K21" s="12">
        <v>0</v>
      </c>
      <c r="L21" s="12"/>
      <c r="M21" s="12">
        <v>0</v>
      </c>
      <c r="N21" s="12">
        <v>0</v>
      </c>
      <c r="O21" s="13">
        <v>0</v>
      </c>
    </row>
    <row r="22" spans="1:15" s="20" customFormat="1" ht="12.75">
      <c r="A22" s="48"/>
      <c r="B22" s="16" t="s">
        <v>22</v>
      </c>
      <c r="C22" s="17">
        <f>SUM(C20:C21)</f>
        <v>340396</v>
      </c>
      <c r="D22" s="18">
        <f>SUM(D20:D21)</f>
        <v>0</v>
      </c>
      <c r="E22" s="18"/>
      <c r="F22" s="18">
        <f>SUM(F20:F21)</f>
        <v>0</v>
      </c>
      <c r="G22" s="18">
        <f>SUM(G20:G21)</f>
        <v>340396</v>
      </c>
      <c r="H22" s="18">
        <f>SUM(H20:H21)</f>
        <v>0</v>
      </c>
      <c r="I22" s="19">
        <v>12252</v>
      </c>
      <c r="J22" s="17">
        <f>SUM(J20:J21)</f>
        <v>0</v>
      </c>
      <c r="K22" s="18">
        <f>SUM(K20:K21)</f>
        <v>0</v>
      </c>
      <c r="L22" s="18"/>
      <c r="M22" s="18">
        <f>SUM(M20:M21)</f>
        <v>0</v>
      </c>
      <c r="N22" s="18">
        <f>SUM(N20:N21)</f>
        <v>0</v>
      </c>
      <c r="O22" s="19">
        <f>SUM(O20:O21)</f>
        <v>0</v>
      </c>
    </row>
    <row r="23" spans="1:15" s="23" customFormat="1" ht="15" customHeight="1">
      <c r="A23" s="46" t="s">
        <v>25</v>
      </c>
      <c r="B23" s="21" t="s">
        <v>20</v>
      </c>
      <c r="C23" s="22">
        <f>D23+F23+G23+H23</f>
        <v>176142</v>
      </c>
      <c r="D23" s="12">
        <v>0</v>
      </c>
      <c r="E23" s="12"/>
      <c r="F23" s="50">
        <v>0</v>
      </c>
      <c r="G23" s="52">
        <v>176142</v>
      </c>
      <c r="H23" s="51">
        <v>0</v>
      </c>
      <c r="I23" s="13"/>
      <c r="J23" s="22">
        <f>K23+M23+N23+O23</f>
        <v>0</v>
      </c>
      <c r="K23" s="12">
        <v>0</v>
      </c>
      <c r="L23" s="12"/>
      <c r="M23" s="12">
        <v>0</v>
      </c>
      <c r="N23" s="12"/>
      <c r="O23" s="13">
        <v>0</v>
      </c>
    </row>
    <row r="24" spans="1:15" s="23" customFormat="1" ht="25.5">
      <c r="A24" s="47"/>
      <c r="B24" s="24" t="s">
        <v>21</v>
      </c>
      <c r="C24" s="22">
        <f>D24+F24+G24+H24</f>
        <v>0</v>
      </c>
      <c r="D24" s="12">
        <v>0</v>
      </c>
      <c r="E24" s="12"/>
      <c r="F24" s="12">
        <v>0</v>
      </c>
      <c r="G24" s="12">
        <v>0</v>
      </c>
      <c r="H24" s="12">
        <v>0</v>
      </c>
      <c r="I24" s="13"/>
      <c r="J24" s="22">
        <f>K24+M24+N24+O24</f>
        <v>0</v>
      </c>
      <c r="K24" s="12">
        <v>0</v>
      </c>
      <c r="L24" s="12"/>
      <c r="M24" s="12">
        <v>0</v>
      </c>
      <c r="N24" s="12">
        <v>0</v>
      </c>
      <c r="O24" s="13">
        <v>0</v>
      </c>
    </row>
    <row r="25" spans="1:15" s="20" customFormat="1" ht="12" customHeight="1">
      <c r="A25" s="48"/>
      <c r="B25" s="16" t="s">
        <v>22</v>
      </c>
      <c r="C25" s="17">
        <f>SUM(C23:C24)</f>
        <v>176142</v>
      </c>
      <c r="D25" s="18">
        <f>SUM(D23:D24)</f>
        <v>0</v>
      </c>
      <c r="E25" s="18"/>
      <c r="F25" s="18">
        <f>SUM(F23:F24)</f>
        <v>0</v>
      </c>
      <c r="G25" s="18">
        <f>SUM(G23:G24)</f>
        <v>176142</v>
      </c>
      <c r="H25" s="18">
        <f>SUM(H23:H24)</f>
        <v>0</v>
      </c>
      <c r="I25" s="19">
        <v>15785</v>
      </c>
      <c r="J25" s="17">
        <f>SUM(J23:J24)</f>
        <v>0</v>
      </c>
      <c r="K25" s="18">
        <f>SUM(K23:K24)</f>
        <v>0</v>
      </c>
      <c r="L25" s="18"/>
      <c r="M25" s="18">
        <f>SUM(M23:M24)</f>
        <v>0</v>
      </c>
      <c r="N25" s="18">
        <f>SUM(N23:N24)</f>
        <v>0</v>
      </c>
      <c r="O25" s="19">
        <f>SUM(O23:O24)</f>
        <v>0</v>
      </c>
    </row>
    <row r="26" spans="1:15" s="23" customFormat="1" ht="12.75" customHeight="1">
      <c r="A26" s="46" t="s">
        <v>5</v>
      </c>
      <c r="B26" s="21" t="s">
        <v>20</v>
      </c>
      <c r="C26" s="22">
        <f>D26+G26+E26+H26+F26</f>
        <v>22469965</v>
      </c>
      <c r="D26" s="12">
        <v>16130175</v>
      </c>
      <c r="E26" s="49">
        <v>5232262</v>
      </c>
      <c r="F26" s="12">
        <v>255661</v>
      </c>
      <c r="G26" s="12">
        <v>851867</v>
      </c>
      <c r="H26" s="12"/>
      <c r="I26" s="13"/>
      <c r="J26" s="22">
        <f>K26+N26+L26+O26+M26</f>
        <v>27993</v>
      </c>
      <c r="K26" s="12">
        <v>17986</v>
      </c>
      <c r="L26" s="49">
        <v>8278</v>
      </c>
      <c r="M26" s="12">
        <v>441</v>
      </c>
      <c r="N26" s="12">
        <v>1288</v>
      </c>
      <c r="O26" s="13">
        <v>0</v>
      </c>
    </row>
    <row r="27" spans="1:15" s="23" customFormat="1" ht="25.5">
      <c r="A27" s="47"/>
      <c r="B27" s="24" t="s">
        <v>21</v>
      </c>
      <c r="C27" s="22">
        <f>D27+F27+G27+H27</f>
        <v>1738</v>
      </c>
      <c r="D27" s="12">
        <v>0</v>
      </c>
      <c r="E27" s="12"/>
      <c r="F27" s="12">
        <v>0</v>
      </c>
      <c r="G27" s="12">
        <v>0</v>
      </c>
      <c r="H27" s="12">
        <v>1738</v>
      </c>
      <c r="I27" s="13"/>
      <c r="J27" s="22">
        <f>K27+M27+N27+O27</f>
        <v>0</v>
      </c>
      <c r="K27" s="12">
        <v>0</v>
      </c>
      <c r="L27" s="12"/>
      <c r="M27" s="12">
        <v>0</v>
      </c>
      <c r="N27" s="12">
        <v>0</v>
      </c>
      <c r="O27" s="13"/>
    </row>
    <row r="28" spans="1:15" s="20" customFormat="1" ht="12.75">
      <c r="A28" s="48"/>
      <c r="B28" s="16" t="s">
        <v>22</v>
      </c>
      <c r="C28" s="17">
        <f aca="true" t="shared" si="0" ref="C28:H28">SUM(C26:C27)</f>
        <v>22471703</v>
      </c>
      <c r="D28" s="18">
        <f t="shared" si="0"/>
        <v>16130175</v>
      </c>
      <c r="E28" s="18">
        <f t="shared" si="0"/>
        <v>5232262</v>
      </c>
      <c r="F28" s="18">
        <f t="shared" si="0"/>
        <v>255661</v>
      </c>
      <c r="G28" s="18">
        <f t="shared" si="0"/>
        <v>851867</v>
      </c>
      <c r="H28" s="18">
        <f t="shared" si="0"/>
        <v>1738</v>
      </c>
      <c r="I28" s="19">
        <v>47936</v>
      </c>
      <c r="J28" s="17">
        <f aca="true" t="shared" si="1" ref="J28:O28">SUM(J26:J27)</f>
        <v>27993</v>
      </c>
      <c r="K28" s="18">
        <f t="shared" si="1"/>
        <v>17986</v>
      </c>
      <c r="L28" s="18">
        <f t="shared" si="1"/>
        <v>8278</v>
      </c>
      <c r="M28" s="18">
        <f t="shared" si="1"/>
        <v>441</v>
      </c>
      <c r="N28" s="18">
        <f t="shared" si="1"/>
        <v>1288</v>
      </c>
      <c r="O28" s="19">
        <f t="shared" si="1"/>
        <v>0</v>
      </c>
    </row>
    <row r="29" spans="1:15" s="23" customFormat="1" ht="12.75" customHeight="1">
      <c r="A29" s="46" t="s">
        <v>26</v>
      </c>
      <c r="B29" s="21" t="s">
        <v>20</v>
      </c>
      <c r="C29" s="22">
        <f>D29+F29+G29+H29</f>
        <v>22169135</v>
      </c>
      <c r="D29" s="25">
        <v>13591186</v>
      </c>
      <c r="E29" s="25"/>
      <c r="F29" s="12">
        <v>3904015</v>
      </c>
      <c r="G29" s="12">
        <v>4673934</v>
      </c>
      <c r="H29" s="12"/>
      <c r="I29" s="13"/>
      <c r="J29" s="22">
        <f>K29+M29+N29+O29</f>
        <v>28715</v>
      </c>
      <c r="K29" s="25">
        <v>21114</v>
      </c>
      <c r="L29" s="25"/>
      <c r="M29" s="12">
        <v>0</v>
      </c>
      <c r="N29" s="12">
        <v>7601</v>
      </c>
      <c r="O29" s="13">
        <v>0</v>
      </c>
    </row>
    <row r="30" spans="1:15" s="23" customFormat="1" ht="25.5">
      <c r="A30" s="47"/>
      <c r="B30" s="24" t="s">
        <v>21</v>
      </c>
      <c r="C30" s="22">
        <f>D30+F30+G30+H30</f>
        <v>0</v>
      </c>
      <c r="D30" s="12">
        <v>0</v>
      </c>
      <c r="E30" s="12"/>
      <c r="F30" s="12">
        <v>0</v>
      </c>
      <c r="G30" s="12">
        <v>0</v>
      </c>
      <c r="H30" s="26">
        <v>0</v>
      </c>
      <c r="I30" s="13"/>
      <c r="J30" s="22">
        <f>K30+M30+N30+O30</f>
        <v>0</v>
      </c>
      <c r="K30" s="12">
        <v>0</v>
      </c>
      <c r="L30" s="12"/>
      <c r="M30" s="12">
        <v>0</v>
      </c>
      <c r="N30" s="12">
        <v>0</v>
      </c>
      <c r="O30" s="27">
        <v>0</v>
      </c>
    </row>
    <row r="31" spans="1:15" s="20" customFormat="1" ht="12.75">
      <c r="A31" s="48"/>
      <c r="B31" s="16" t="s">
        <v>22</v>
      </c>
      <c r="C31" s="17">
        <f>SUM(C29:C30)</f>
        <v>22169135</v>
      </c>
      <c r="D31" s="18">
        <f>SUM(D29:D30)</f>
        <v>13591186</v>
      </c>
      <c r="E31" s="18"/>
      <c r="F31" s="18">
        <f>SUM(F29:F30)</f>
        <v>3904015</v>
      </c>
      <c r="G31" s="18">
        <f>SUM(G29:G30)</f>
        <v>4673934</v>
      </c>
      <c r="H31" s="18">
        <f>SUM(H29:H30)</f>
        <v>0</v>
      </c>
      <c r="I31" s="19"/>
      <c r="J31" s="17">
        <f>SUM(J29:J30)</f>
        <v>28715</v>
      </c>
      <c r="K31" s="18">
        <f>SUM(K29:K30)</f>
        <v>21114</v>
      </c>
      <c r="L31" s="18"/>
      <c r="M31" s="18">
        <f>SUM(M29:M30)</f>
        <v>0</v>
      </c>
      <c r="N31" s="18">
        <f>SUM(N29:N30)</f>
        <v>7601</v>
      </c>
      <c r="O31" s="19">
        <f>SUM(O29:O30)</f>
        <v>0</v>
      </c>
    </row>
    <row r="32" spans="1:15" s="23" customFormat="1" ht="12.75" customHeight="1">
      <c r="A32" s="46" t="s">
        <v>27</v>
      </c>
      <c r="B32" s="21" t="s">
        <v>20</v>
      </c>
      <c r="C32" s="22">
        <f>D32+F32+G32+H32</f>
        <v>554997</v>
      </c>
      <c r="D32" s="2">
        <v>554997</v>
      </c>
      <c r="E32" s="26"/>
      <c r="F32" s="26">
        <v>0</v>
      </c>
      <c r="G32" s="26">
        <v>0</v>
      </c>
      <c r="H32" s="26">
        <v>0</v>
      </c>
      <c r="I32" s="13"/>
      <c r="J32" s="22">
        <f>K32+M32+N32+O32</f>
        <v>919</v>
      </c>
      <c r="K32" s="12">
        <v>919</v>
      </c>
      <c r="L32" s="26"/>
      <c r="M32" s="26">
        <v>0</v>
      </c>
      <c r="N32" s="26">
        <v>0</v>
      </c>
      <c r="O32" s="27">
        <v>0</v>
      </c>
    </row>
    <row r="33" spans="1:15" s="23" customFormat="1" ht="25.5">
      <c r="A33" s="47"/>
      <c r="B33" s="24" t="s">
        <v>21</v>
      </c>
      <c r="C33" s="22">
        <f>D33+F33+G33+H33</f>
        <v>0</v>
      </c>
      <c r="D33" s="26">
        <v>0</v>
      </c>
      <c r="E33" s="26"/>
      <c r="F33" s="26">
        <v>0</v>
      </c>
      <c r="G33" s="26">
        <v>0</v>
      </c>
      <c r="H33" s="26">
        <v>0</v>
      </c>
      <c r="I33" s="13"/>
      <c r="J33" s="22">
        <f>K33+M33+N33+O33</f>
        <v>0</v>
      </c>
      <c r="K33" s="26">
        <v>0</v>
      </c>
      <c r="L33" s="26"/>
      <c r="M33" s="26">
        <v>0</v>
      </c>
      <c r="N33" s="26">
        <v>0</v>
      </c>
      <c r="O33" s="27">
        <v>0</v>
      </c>
    </row>
    <row r="34" spans="1:15" s="20" customFormat="1" ht="12.75">
      <c r="A34" s="48"/>
      <c r="B34" s="16" t="s">
        <v>22</v>
      </c>
      <c r="C34" s="17">
        <f>SUM(C32:C33)</f>
        <v>554997</v>
      </c>
      <c r="D34" s="18">
        <f>SUM(D32:D33)</f>
        <v>554997</v>
      </c>
      <c r="E34" s="18"/>
      <c r="F34" s="18">
        <f>SUM(F32:F33)</f>
        <v>0</v>
      </c>
      <c r="G34" s="18">
        <f>SUM(G32:G33)</f>
        <v>0</v>
      </c>
      <c r="H34" s="18">
        <f>SUM(H32:H33)</f>
        <v>0</v>
      </c>
      <c r="I34" s="19"/>
      <c r="J34" s="17">
        <f>SUM(J32:J33)</f>
        <v>919</v>
      </c>
      <c r="K34" s="18">
        <f>SUM(K32:K33)</f>
        <v>919</v>
      </c>
      <c r="L34" s="18"/>
      <c r="M34" s="18">
        <f>SUM(M32:M33)</f>
        <v>0</v>
      </c>
      <c r="N34" s="18">
        <f>SUM(N32:N33)</f>
        <v>0</v>
      </c>
      <c r="O34" s="19">
        <f>SUM(O32:O33)</f>
        <v>0</v>
      </c>
    </row>
    <row r="35" spans="1:15" s="23" customFormat="1" ht="12.75" customHeight="1">
      <c r="A35" s="46" t="s">
        <v>28</v>
      </c>
      <c r="B35" s="21" t="s">
        <v>20</v>
      </c>
      <c r="C35" s="22">
        <f>D35+F35+G35+H35</f>
        <v>3075758</v>
      </c>
      <c r="D35" s="12"/>
      <c r="E35" s="12"/>
      <c r="F35" s="28">
        <v>2775983</v>
      </c>
      <c r="G35" s="28">
        <v>299775</v>
      </c>
      <c r="H35" s="26">
        <v>0</v>
      </c>
      <c r="I35" s="13"/>
      <c r="J35" s="22">
        <f>K35+M35+N35+O35</f>
        <v>0</v>
      </c>
      <c r="K35" s="12"/>
      <c r="L35" s="12"/>
      <c r="M35" s="12"/>
      <c r="N35" s="12"/>
      <c r="O35" s="27">
        <v>0</v>
      </c>
    </row>
    <row r="36" spans="1:15" s="23" customFormat="1" ht="25.5">
      <c r="A36" s="47"/>
      <c r="B36" s="24" t="s">
        <v>21</v>
      </c>
      <c r="C36" s="22">
        <f>D36+F36+G36+H36</f>
        <v>0</v>
      </c>
      <c r="D36" s="26">
        <v>0</v>
      </c>
      <c r="E36" s="26"/>
      <c r="F36" s="26">
        <v>0</v>
      </c>
      <c r="G36" s="26">
        <v>0</v>
      </c>
      <c r="H36" s="26">
        <v>0</v>
      </c>
      <c r="I36" s="13"/>
      <c r="J36" s="22">
        <f>K36+M36+N36+O36</f>
        <v>0</v>
      </c>
      <c r="K36" s="26">
        <v>0</v>
      </c>
      <c r="L36" s="26"/>
      <c r="M36" s="26">
        <v>0</v>
      </c>
      <c r="N36" s="26">
        <v>0</v>
      </c>
      <c r="O36" s="27">
        <v>0</v>
      </c>
    </row>
    <row r="37" spans="1:15" s="20" customFormat="1" ht="12.75">
      <c r="A37" s="48"/>
      <c r="B37" s="16" t="s">
        <v>22</v>
      </c>
      <c r="C37" s="17">
        <f>SUM(C35:C36)</f>
        <v>3075758</v>
      </c>
      <c r="D37" s="18">
        <f>SUM(D35:D36)</f>
        <v>0</v>
      </c>
      <c r="E37" s="18"/>
      <c r="F37" s="18">
        <f>SUM(F35:F36)</f>
        <v>2775983</v>
      </c>
      <c r="G37" s="18">
        <f>SUM(G35:G36)</f>
        <v>299775</v>
      </c>
      <c r="H37" s="18">
        <f>SUM(H35:H36)</f>
        <v>0</v>
      </c>
      <c r="I37" s="19">
        <v>135613</v>
      </c>
      <c r="J37" s="17">
        <f>SUM(J35:J36)</f>
        <v>0</v>
      </c>
      <c r="K37" s="18">
        <f>SUM(K35:K36)</f>
        <v>0</v>
      </c>
      <c r="L37" s="18"/>
      <c r="M37" s="18">
        <f>SUM(M35:M36)</f>
        <v>0</v>
      </c>
      <c r="N37" s="18">
        <f>SUM(N35:N36)</f>
        <v>0</v>
      </c>
      <c r="O37" s="19">
        <f>SUM(O35:O36)</f>
        <v>0</v>
      </c>
    </row>
    <row r="38" spans="1:15" s="20" customFormat="1" ht="12.75">
      <c r="A38" s="46" t="s">
        <v>7</v>
      </c>
      <c r="B38" s="21" t="s">
        <v>20</v>
      </c>
      <c r="C38" s="22">
        <f>D38+F38+G38+H38</f>
        <v>41432</v>
      </c>
      <c r="D38" s="12"/>
      <c r="E38" s="12"/>
      <c r="F38" s="28"/>
      <c r="G38" s="28">
        <v>41432</v>
      </c>
      <c r="H38" s="26">
        <v>0</v>
      </c>
      <c r="I38" s="13"/>
      <c r="J38" s="22">
        <f>K38+M38+N38+O38</f>
        <v>35</v>
      </c>
      <c r="K38" s="12"/>
      <c r="L38" s="12"/>
      <c r="M38" s="12"/>
      <c r="N38" s="12">
        <v>35</v>
      </c>
      <c r="O38" s="27">
        <v>0</v>
      </c>
    </row>
    <row r="39" spans="1:15" s="20" customFormat="1" ht="25.5">
      <c r="A39" s="47"/>
      <c r="B39" s="24" t="s">
        <v>21</v>
      </c>
      <c r="C39" s="22">
        <f>D39+F39+G39+H39</f>
        <v>6660</v>
      </c>
      <c r="D39" s="26">
        <v>0</v>
      </c>
      <c r="E39" s="26"/>
      <c r="F39" s="26">
        <v>0</v>
      </c>
      <c r="G39" s="26">
        <v>0</v>
      </c>
      <c r="H39" s="26">
        <v>6660</v>
      </c>
      <c r="I39" s="13"/>
      <c r="J39" s="22">
        <f>K39+M39+N39+O39</f>
        <v>0</v>
      </c>
      <c r="K39" s="26">
        <v>0</v>
      </c>
      <c r="L39" s="26"/>
      <c r="M39" s="26">
        <v>0</v>
      </c>
      <c r="N39" s="26">
        <v>0</v>
      </c>
      <c r="O39" s="27">
        <v>0</v>
      </c>
    </row>
    <row r="40" spans="1:15" s="20" customFormat="1" ht="12.75">
      <c r="A40" s="48"/>
      <c r="B40" s="16" t="s">
        <v>22</v>
      </c>
      <c r="C40" s="17">
        <f>SUM(C38:C39)</f>
        <v>48092</v>
      </c>
      <c r="D40" s="18">
        <f>SUM(D38:D39)</f>
        <v>0</v>
      </c>
      <c r="E40" s="18"/>
      <c r="F40" s="18">
        <f>SUM(F38:F39)</f>
        <v>0</v>
      </c>
      <c r="G40" s="18">
        <f>SUM(G38:G39)</f>
        <v>41432</v>
      </c>
      <c r="H40" s="18">
        <f>SUM(H38:H39)</f>
        <v>6660</v>
      </c>
      <c r="I40" s="19">
        <v>512</v>
      </c>
      <c r="J40" s="17">
        <f>SUM(J38:J39)</f>
        <v>35</v>
      </c>
      <c r="K40" s="18">
        <f>SUM(K38:K39)</f>
        <v>0</v>
      </c>
      <c r="L40" s="18"/>
      <c r="M40" s="18">
        <f>SUM(M38:M39)</f>
        <v>0</v>
      </c>
      <c r="N40" s="18">
        <f>SUM(N38:N39)</f>
        <v>35</v>
      </c>
      <c r="O40" s="19">
        <f>SUM(O38:O39)</f>
        <v>0</v>
      </c>
    </row>
    <row r="41" spans="1:15" s="23" customFormat="1" ht="12.75" customHeight="1">
      <c r="A41" s="43" t="s">
        <v>29</v>
      </c>
      <c r="B41" s="21" t="s">
        <v>20</v>
      </c>
      <c r="C41" s="22">
        <f>D41+F41+G41+H41</f>
        <v>846160</v>
      </c>
      <c r="D41" s="26"/>
      <c r="E41" s="26"/>
      <c r="F41" s="26"/>
      <c r="G41" s="12">
        <v>825902</v>
      </c>
      <c r="H41" s="12">
        <v>20258</v>
      </c>
      <c r="I41" s="13"/>
      <c r="J41" s="22">
        <f>K41+M41+N41+O41</f>
        <v>250</v>
      </c>
      <c r="K41" s="26"/>
      <c r="L41" s="26"/>
      <c r="M41" s="53"/>
      <c r="N41" s="3">
        <v>250</v>
      </c>
      <c r="O41" s="12">
        <v>0</v>
      </c>
    </row>
    <row r="42" spans="1:15" s="23" customFormat="1" ht="26.25" thickBot="1">
      <c r="A42" s="44"/>
      <c r="B42" s="24" t="s">
        <v>21</v>
      </c>
      <c r="C42" s="22">
        <f>D42+F42+G42+H42</f>
        <v>0</v>
      </c>
      <c r="D42" s="29"/>
      <c r="E42" s="26"/>
      <c r="F42" s="26">
        <v>0</v>
      </c>
      <c r="G42" s="26">
        <v>0</v>
      </c>
      <c r="H42" s="26">
        <v>0</v>
      </c>
      <c r="I42" s="13"/>
      <c r="J42" s="22">
        <f>K42+M42+N42+O42</f>
        <v>0</v>
      </c>
      <c r="K42" s="26">
        <v>0</v>
      </c>
      <c r="L42" s="26"/>
      <c r="M42" s="26">
        <v>0</v>
      </c>
      <c r="N42" s="26">
        <v>0</v>
      </c>
      <c r="O42" s="27">
        <v>0</v>
      </c>
    </row>
    <row r="43" spans="1:15" s="20" customFormat="1" ht="13.5" thickBot="1">
      <c r="A43" s="45"/>
      <c r="B43" s="16" t="s">
        <v>22</v>
      </c>
      <c r="C43" s="30">
        <f>SUM(C41:C42)</f>
        <v>846160</v>
      </c>
      <c r="D43" s="31">
        <f>SUM(D41:D42)</f>
        <v>0</v>
      </c>
      <c r="E43" s="31"/>
      <c r="F43" s="31">
        <f>SUM(F41:F42)</f>
        <v>0</v>
      </c>
      <c r="G43" s="31">
        <f>SUM(G41:G42)</f>
        <v>825902</v>
      </c>
      <c r="H43" s="31">
        <f>SUM(H41:H42)</f>
        <v>20258</v>
      </c>
      <c r="I43" s="32">
        <v>4692</v>
      </c>
      <c r="J43" s="30">
        <f>SUM(J41:J42)</f>
        <v>250</v>
      </c>
      <c r="K43" s="31">
        <f>SUM(K41:K42)</f>
        <v>0</v>
      </c>
      <c r="L43" s="31"/>
      <c r="M43" s="31">
        <f>SUM(M41:M42)</f>
        <v>0</v>
      </c>
      <c r="N43" s="31">
        <f>SUM(N41:N42)</f>
        <v>250</v>
      </c>
      <c r="O43" s="32">
        <f>SUM(O41:O42)</f>
        <v>0</v>
      </c>
    </row>
    <row r="44" spans="1:9" ht="12.75">
      <c r="A44" s="14"/>
      <c r="B44" s="14"/>
      <c r="C44" s="14"/>
      <c r="D44" s="14"/>
      <c r="E44" s="14"/>
      <c r="F44" s="14"/>
      <c r="G44" s="14"/>
      <c r="H44" s="14"/>
      <c r="I44" s="14"/>
    </row>
  </sheetData>
  <sheetProtection/>
  <mergeCells count="21">
    <mergeCell ref="A8:A10"/>
    <mergeCell ref="A11:A13"/>
    <mergeCell ref="A14:A16"/>
    <mergeCell ref="A17:A19"/>
    <mergeCell ref="A41:A43"/>
    <mergeCell ref="A20:A22"/>
    <mergeCell ref="A23:A25"/>
    <mergeCell ref="A26:A28"/>
    <mergeCell ref="A29:A31"/>
    <mergeCell ref="A38:A40"/>
    <mergeCell ref="A32:A34"/>
    <mergeCell ref="A35:A37"/>
    <mergeCell ref="N1:O1"/>
    <mergeCell ref="A2:N2"/>
    <mergeCell ref="A5:A7"/>
    <mergeCell ref="B5:B7"/>
    <mergeCell ref="C5:I5"/>
    <mergeCell ref="J5:O5"/>
    <mergeCell ref="D6:H6"/>
    <mergeCell ref="K6:O6"/>
    <mergeCell ref="I6:I7"/>
  </mergeCells>
  <printOptions/>
  <pageMargins left="0.75" right="0.75" top="1" bottom="1" header="0.5" footer="0.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denisova_ae</cp:lastModifiedBy>
  <cp:lastPrinted>2018-10-12T08:33:20Z</cp:lastPrinted>
  <dcterms:created xsi:type="dcterms:W3CDTF">2009-02-16T04:16:17Z</dcterms:created>
  <dcterms:modified xsi:type="dcterms:W3CDTF">2018-10-12T08:45:45Z</dcterms:modified>
  <cp:category/>
  <cp:version/>
  <cp:contentType/>
  <cp:contentStatus/>
</cp:coreProperties>
</file>