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120" windowHeight="8640" activeTab="0"/>
  </bookViews>
  <sheets>
    <sheet name="сетевые для сайта" sheetId="1" r:id="rId1"/>
  </sheets>
  <definedNames>
    <definedName name="Z_59D6CA14_0334_4BCA_8446_A8ADF8C977CE_.wvu.PrintArea" localSheetId="0" hidden="1">'сетевые для сайта'!$A$1:$O$46</definedName>
    <definedName name="Z_66826398_24B6_463B_BDF7_C4F30F07715E_.wvu.PrintArea" localSheetId="0" hidden="1">'сетевые для сайта'!$A$1:$O$46</definedName>
    <definedName name="Z_A81EE3AB_09E0_4906_9B83_63FD3379E5E0_.wvu.PrintArea" localSheetId="0" hidden="1">'сетевые для сайта'!$A$1:$O$46</definedName>
    <definedName name="Z_A96E3CEC_C45D_44DE_BEAD_390287949CF6_.wvu.PrintArea" localSheetId="0" hidden="1">'сетевые для сайта'!$A$1:$O$46</definedName>
    <definedName name="_xlnm.Print_Area" localSheetId="0">'сетевые для сайта'!$A$1:$O$46</definedName>
  </definedNames>
  <calcPr fullCalcOnLoad="1"/>
</workbook>
</file>

<file path=xl/sharedStrings.xml><?xml version="1.0" encoding="utf-8"?>
<sst xmlns="http://schemas.openxmlformats.org/spreadsheetml/2006/main" count="74" uniqueCount="33">
  <si>
    <t>Электроэнергия, кВтч</t>
  </si>
  <si>
    <t>ВН</t>
  </si>
  <si>
    <t>СН-1</t>
  </si>
  <si>
    <t>СН-2</t>
  </si>
  <si>
    <t>НН</t>
  </si>
  <si>
    <t>ОАО "МРСК Сибири"</t>
  </si>
  <si>
    <t>ООО "Электросетьсервис"</t>
  </si>
  <si>
    <t>ООО "Горэлектросеть"</t>
  </si>
  <si>
    <t>Кемеровская область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</si>
  <si>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</si>
  <si>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Сетевая компания</t>
  </si>
  <si>
    <t>Категория потребителя</t>
  </si>
  <si>
    <t>Мощность, кВт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</si>
  <si>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</si>
  <si>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</si>
  <si>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</si>
  <si>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</si>
  <si>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</si>
  <si>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ВН ген.</t>
  </si>
  <si>
    <t>ООО "ЕЭТ"</t>
  </si>
  <si>
    <t>Прочие</t>
  </si>
  <si>
    <t xml:space="preserve">Население, приравненные </t>
  </si>
  <si>
    <t>Итого</t>
  </si>
  <si>
    <t xml:space="preserve">ЗАО "СибПСК" </t>
  </si>
  <si>
    <t>ООО "КэНК" г. Таштагол</t>
  </si>
  <si>
    <t xml:space="preserve">ООО "ТСО-Сибирь" </t>
  </si>
  <si>
    <t>ЗАО "Электросеть" г.Междуреченск</t>
  </si>
  <si>
    <t>ОАО "УК "Кузбассразрезуголь"</t>
  </si>
  <si>
    <t>ООО "КэНК" г. Новокузнецк</t>
  </si>
  <si>
    <t>ООО "КэНК" г. Гурьевск</t>
  </si>
  <si>
    <t>ООО "ЭнергоПаритет"</t>
  </si>
  <si>
    <t>ООО "КэНК" г. Осинники</t>
  </si>
  <si>
    <t>август 2020г.</t>
  </si>
</sst>
</file>

<file path=xl/styles.xml><?xml version="1.0" encoding="utf-8"?>
<styleSheet xmlns="http://schemas.openxmlformats.org/spreadsheetml/2006/main">
  <numFmts count="7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р_._-;\-* #,##0_р_._-;_-* &quot;-&quot;??_р_._-;_-@_-"/>
    <numFmt numFmtId="181" formatCode="_(* #,##0_);_(* \(#,##0\);_(* &quot;-&quot;??_);_(@_)"/>
    <numFmt numFmtId="182" formatCode="_(* #,##0.00_);_(* \(#,##0.00\);_(* &quot;-&quot;??_);_(@_)"/>
    <numFmt numFmtId="183" formatCode="_-* #,##0.0_р_._-;\-* #,##0.0_р_._-;_-* &quot;-&quot;??_р_._-;_-@_-"/>
    <numFmt numFmtId="184" formatCode="_(* #,##0.0_);_(* \(#,##0.0\);_(* &quot;-&quot;??_);_(@_)"/>
    <numFmt numFmtId="185" formatCode="_(* #,##0.000_);_(* \(#,##0.000\);_(* &quot;-&quot;??_);_(@_)"/>
    <numFmt numFmtId="186" formatCode="_-* #,##0.000_р_._-;\-* #,##0.000_р_._-;_-* &quot;-&quot;??_р_._-;_-@_-"/>
    <numFmt numFmtId="187" formatCode="#,##0.0"/>
    <numFmt numFmtId="188" formatCode="_-* #,##0.000_р_._-;\-* #,##0.000_р_._-;_-* &quot;-&quot;???_р_._-;_-@_-"/>
    <numFmt numFmtId="189" formatCode="_-* #,##0.0000_р_._-;\-* #,##0.0000_р_._-;_-* &quot;-&quot;??_р_._-;_-@_-"/>
    <numFmt numFmtId="190" formatCode="#,##0_ ;\-#,##0\ "/>
    <numFmt numFmtId="191" formatCode="#,##0.0000"/>
    <numFmt numFmtId="192" formatCode="#,##0.000"/>
    <numFmt numFmtId="193" formatCode="0.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#,##0.00000"/>
    <numFmt numFmtId="200" formatCode="_-* #,##0.0\ _р_._-;\-* #,##0.0\ _р_._-;_-* &quot;-&quot;?\ _р_._-;_-@_-"/>
    <numFmt numFmtId="201" formatCode="_-* #,##0.0000\ _р_._-;\-* #,##0.0000\ _р_._-;_-* &quot;-&quot;????\ _р_._-;_-@_-"/>
    <numFmt numFmtId="202" formatCode="#,##0.000000"/>
    <numFmt numFmtId="203" formatCode="#,##0.0000000"/>
    <numFmt numFmtId="204" formatCode="_-* #,##0.00000_р_._-;\-* #,##0.00000_р_._-;_-* &quot;-&quot;?????_р_._-;_-@_-"/>
    <numFmt numFmtId="205" formatCode="_-* #,##0.0000000000_р_._-;\-* #,##0.0000000000_р_._-;_-* &quot;-&quot;??????????_р_._-;_-@_-"/>
    <numFmt numFmtId="206" formatCode="_-* #,##0.00000_р_._-;\-* #,##0.00000_р_._-;_-* &quot;-&quot;??_р_._-;_-@_-"/>
    <numFmt numFmtId="207" formatCode="_-* #,##0.000000_р_._-;\-* #,##0.000000_р_._-;_-* &quot;-&quot;??_р_._-;_-@_-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#,##0.00000000"/>
    <numFmt numFmtId="213" formatCode="_-* #,##0.0000000_р_._-;\-* #,##0.0000000_р_._-;_-* &quot;-&quot;??_р_._-;_-@_-"/>
    <numFmt numFmtId="214" formatCode="_-* #,##0.00000000_р_._-;\-* #,##0.00000000_р_._-;_-* &quot;-&quot;??_р_._-;_-@_-"/>
    <numFmt numFmtId="215" formatCode="_-* #,##0.000000000_р_._-;\-* #,##0.000000000_р_._-;_-* &quot;-&quot;??_р_._-;_-@_-"/>
    <numFmt numFmtId="216" formatCode="0.0000000000"/>
    <numFmt numFmtId="217" formatCode="_-* #,##0.0000\ _₽_-;\-* #,##0.0000\ _₽_-;_-* &quot;-&quot;????\ _₽_-;_-@_-"/>
    <numFmt numFmtId="218" formatCode="_-* #,##0.0\ _₽_-;\-* #,##0.0\ _₽_-;_-* &quot;-&quot;?\ _₽_-;_-@_-"/>
    <numFmt numFmtId="219" formatCode="_-* #,##0.000\ _р_._-;\-* #,##0.000\ _р_._-;_-* &quot;-&quot;????\ _р_._-;_-@_-"/>
    <numFmt numFmtId="220" formatCode="_-* #,##0.00\ _р_._-;\-* #,##0.00\ _р_._-;_-* &quot;-&quot;????\ _р_._-;_-@_-"/>
    <numFmt numFmtId="221" formatCode="_-* #,##0.0\ _р_._-;\-* #,##0.0\ _р_._-;_-* &quot;-&quot;????\ _р_._-;_-@_-"/>
    <numFmt numFmtId="222" formatCode="_-* #,##0\ _р_._-;\-* #,##0\ _р_._-;_-* &quot;-&quot;????\ _р_._-;_-@_-"/>
    <numFmt numFmtId="223" formatCode="_-* #,##0.000\ _р_._-;\-* #,##0.000\ _р_._-;_-* &quot;-&quot;???\ _р_._-;_-@_-"/>
    <numFmt numFmtId="224" formatCode="_-* #,##0.000000\ _р_._-;\-* #,##0.000000\ _р_._-;_-* &quot;-&quot;??????\ _р_._-;_-@_-"/>
    <numFmt numFmtId="225" formatCode="_-* #,##0.00000\ _р_._-;\-* #,##0.00000\ _р_._-;_-* &quot;-&quot;?????\ _р_._-;_-@_-"/>
  </numFmts>
  <fonts count="66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Arial CYR"/>
      <family val="2"/>
    </font>
    <font>
      <sz val="10"/>
      <name val="MS Sans Serif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</borders>
  <cellStyleXfs count="2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49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49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49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49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49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49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49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5" borderId="0" applyNumberFormat="0" applyBorder="0" applyAlignment="0" applyProtection="0"/>
    <xf numFmtId="0" fontId="49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49" fillId="18" borderId="0" applyNumberFormat="0" applyBorder="0" applyAlignment="0" applyProtection="0"/>
    <xf numFmtId="0" fontId="12" fillId="8" borderId="0" applyNumberFormat="0" applyBorder="0" applyAlignment="0" applyProtection="0"/>
    <xf numFmtId="0" fontId="12" fillId="19" borderId="0" applyNumberFormat="0" applyBorder="0" applyAlignment="0" applyProtection="0"/>
    <xf numFmtId="0" fontId="49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49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9" borderId="0" applyNumberFormat="0" applyBorder="0" applyAlignment="0" applyProtection="0"/>
    <xf numFmtId="0" fontId="50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3" borderId="0" applyNumberFormat="0" applyBorder="0" applyAlignment="0" applyProtection="0"/>
    <xf numFmtId="0" fontId="50" fillId="25" borderId="0" applyNumberFormat="0" applyBorder="0" applyAlignment="0" applyProtection="0"/>
    <xf numFmtId="0" fontId="13" fillId="15" borderId="0" applyNumberFormat="0" applyBorder="0" applyAlignment="0" applyProtection="0"/>
    <xf numFmtId="0" fontId="13" fillId="5" borderId="0" applyNumberFormat="0" applyBorder="0" applyAlignment="0" applyProtection="0"/>
    <xf numFmtId="0" fontId="50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50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19" borderId="0" applyNumberFormat="0" applyBorder="0" applyAlignment="0" applyProtection="0"/>
    <xf numFmtId="0" fontId="50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50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0" fillId="7" borderId="0">
      <alignment horizontal="left" vertical="top"/>
      <protection/>
    </xf>
    <xf numFmtId="0" fontId="11" fillId="7" borderId="0">
      <alignment horizontal="left" vertical="top"/>
      <protection/>
    </xf>
    <xf numFmtId="0" fontId="30" fillId="7" borderId="0">
      <alignment horizontal="left" vertical="center"/>
      <protection/>
    </xf>
    <xf numFmtId="0" fontId="11" fillId="7" borderId="0">
      <alignment horizontal="center" vertical="top"/>
      <protection/>
    </xf>
    <xf numFmtId="0" fontId="10" fillId="7" borderId="0">
      <alignment horizontal="center" vertical="top"/>
      <protection/>
    </xf>
    <xf numFmtId="0" fontId="10" fillId="7" borderId="0">
      <alignment horizontal="center" vertical="top"/>
      <protection/>
    </xf>
    <xf numFmtId="0" fontId="30" fillId="7" borderId="0">
      <alignment horizontal="center" vertical="center"/>
      <protection/>
    </xf>
    <xf numFmtId="0" fontId="30" fillId="7" borderId="0">
      <alignment horizontal="left" vertical="center"/>
      <protection/>
    </xf>
    <xf numFmtId="0" fontId="30" fillId="7" borderId="0">
      <alignment horizontal="right" vertical="center"/>
      <protection/>
    </xf>
    <xf numFmtId="0" fontId="50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28" borderId="0" applyNumberFormat="0" applyBorder="0" applyAlignment="0" applyProtection="0"/>
    <xf numFmtId="0" fontId="50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50" fillId="36" borderId="0" applyNumberFormat="0" applyBorder="0" applyAlignment="0" applyProtection="0"/>
    <xf numFmtId="0" fontId="13" fillId="30" borderId="0" applyNumberFormat="0" applyBorder="0" applyAlignment="0" applyProtection="0"/>
    <xf numFmtId="0" fontId="13" fillId="37" borderId="0" applyNumberFormat="0" applyBorder="0" applyAlignment="0" applyProtection="0"/>
    <xf numFmtId="0" fontId="50" fillId="38" borderId="0" applyNumberFormat="0" applyBorder="0" applyAlignment="0" applyProtection="0"/>
    <xf numFmtId="0" fontId="13" fillId="26" borderId="0" applyNumberFormat="0" applyBorder="0" applyAlignment="0" applyProtection="0"/>
    <xf numFmtId="0" fontId="13" fillId="22" borderId="0" applyNumberFormat="0" applyBorder="0" applyAlignment="0" applyProtection="0"/>
    <xf numFmtId="0" fontId="50" fillId="39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50" fillId="40" borderId="0" applyNumberFormat="0" applyBorder="0" applyAlignment="0" applyProtection="0"/>
    <xf numFmtId="0" fontId="13" fillId="35" borderId="0" applyNumberFormat="0" applyBorder="0" applyAlignment="0" applyProtection="0"/>
    <xf numFmtId="0" fontId="13" fillId="30" borderId="0" applyNumberFormat="0" applyBorder="0" applyAlignment="0" applyProtection="0"/>
    <xf numFmtId="0" fontId="51" fillId="41" borderId="1" applyNumberFormat="0" applyAlignment="0" applyProtection="0"/>
    <xf numFmtId="0" fontId="14" fillId="5" borderId="2" applyNumberFormat="0" applyAlignment="0" applyProtection="0"/>
    <xf numFmtId="0" fontId="14" fillId="5" borderId="2" applyNumberFormat="0" applyAlignment="0" applyProtection="0"/>
    <xf numFmtId="0" fontId="52" fillId="42" borderId="3" applyNumberFormat="0" applyAlignment="0" applyProtection="0"/>
    <xf numFmtId="0" fontId="15" fillId="17" borderId="4" applyNumberFormat="0" applyAlignment="0" applyProtection="0"/>
    <xf numFmtId="0" fontId="15" fillId="17" borderId="4" applyNumberFormat="0" applyAlignment="0" applyProtection="0"/>
    <xf numFmtId="0" fontId="53" fillId="42" borderId="1" applyNumberFormat="0" applyAlignment="0" applyProtection="0"/>
    <xf numFmtId="0" fontId="16" fillId="17" borderId="2" applyNumberFormat="0" applyAlignment="0" applyProtection="0"/>
    <xf numFmtId="0" fontId="16" fillId="17" borderId="2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6" fillId="0" borderId="6" applyNumberFormat="0" applyFill="0" applyAlignment="0" applyProtection="0"/>
    <xf numFmtId="0" fontId="32" fillId="0" borderId="7" applyNumberFormat="0" applyFill="0" applyAlignment="0" applyProtection="0"/>
    <xf numFmtId="0" fontId="55" fillId="0" borderId="8" applyNumberFormat="0" applyFill="0" applyAlignment="0" applyProtection="0"/>
    <xf numFmtId="0" fontId="7" fillId="0" borderId="9" applyNumberFormat="0" applyFill="0" applyAlignment="0" applyProtection="0"/>
    <xf numFmtId="0" fontId="33" fillId="0" borderId="10" applyNumberFormat="0" applyFill="0" applyAlignment="0" applyProtection="0"/>
    <xf numFmtId="0" fontId="56" fillId="0" borderId="11" applyNumberFormat="0" applyFill="0" applyAlignment="0" applyProtection="0"/>
    <xf numFmtId="0" fontId="8" fillId="0" borderId="12" applyNumberFormat="0" applyFill="0" applyAlignment="0" applyProtection="0"/>
    <xf numFmtId="0" fontId="34" fillId="0" borderId="13" applyNumberFormat="0" applyFill="0" applyAlignment="0" applyProtection="0"/>
    <xf numFmtId="0" fontId="5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7" fillId="0" borderId="14" applyNumberFormat="0" applyFill="0" applyAlignment="0" applyProtection="0"/>
    <xf numFmtId="0" fontId="17" fillId="0" borderId="15" applyNumberFormat="0" applyFill="0" applyAlignment="0" applyProtection="0"/>
    <xf numFmtId="0" fontId="17" fillId="0" borderId="16" applyNumberFormat="0" applyFill="0" applyAlignment="0" applyProtection="0"/>
    <xf numFmtId="0" fontId="58" fillId="43" borderId="17" applyNumberFormat="0" applyAlignment="0" applyProtection="0"/>
    <xf numFmtId="0" fontId="18" fillId="37" borderId="18" applyNumberFormat="0" applyAlignment="0" applyProtection="0"/>
    <xf numFmtId="0" fontId="18" fillId="37" borderId="18" applyNumberFormat="0" applyAlignment="0" applyProtection="0"/>
    <xf numFmtId="0" fontId="5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0" fillId="44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4" fillId="0" borderId="0" applyNumberFormat="0" applyFill="0" applyBorder="0" applyAlignment="0" applyProtection="0"/>
    <xf numFmtId="0" fontId="61" fillId="45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46" borderId="19" applyNumberFormat="0" applyFont="0" applyAlignment="0" applyProtection="0"/>
    <xf numFmtId="0" fontId="20" fillId="9" borderId="20" applyNumberFormat="0" applyFont="0" applyAlignment="0" applyProtection="0"/>
    <xf numFmtId="0" fontId="0" fillId="9" borderId="20" applyNumberFormat="0" applyFont="0" applyAlignment="0" applyProtection="0"/>
    <xf numFmtId="0" fontId="12" fillId="9" borderId="20" applyNumberFormat="0" applyFon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63" fillId="0" borderId="21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6" fillId="0" borderId="0">
      <alignment/>
      <protection/>
    </xf>
    <xf numFmtId="0" fontId="6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2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5" fillId="47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17" fillId="0" borderId="15" applyNumberFormat="0" applyFill="0" applyAlignment="0" applyProtection="0"/>
    <xf numFmtId="0" fontId="15" fillId="17" borderId="4" applyNumberFormat="0" applyAlignment="0" applyProtection="0"/>
    <xf numFmtId="0" fontId="13" fillId="34" borderId="0" applyNumberFormat="0" applyBorder="0" applyAlignment="0" applyProtection="0"/>
    <xf numFmtId="0" fontId="12" fillId="9" borderId="20" applyNumberFormat="0" applyFont="0" applyAlignment="0" applyProtection="0"/>
    <xf numFmtId="0" fontId="0" fillId="0" borderId="0">
      <alignment/>
      <protection/>
    </xf>
    <xf numFmtId="0" fontId="8" fillId="0" borderId="12" applyNumberFormat="0" applyFill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12" fillId="4" borderId="0" applyNumberFormat="0" applyBorder="0" applyAlignment="0" applyProtection="0"/>
    <xf numFmtId="0" fontId="25" fillId="0" borderId="22" applyNumberFormat="0" applyFill="0" applyAlignment="0" applyProtection="0"/>
    <xf numFmtId="0" fontId="18" fillId="37" borderId="18" applyNumberFormat="0" applyAlignment="0" applyProtection="0"/>
    <xf numFmtId="0" fontId="2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ill="1" applyAlignment="1">
      <alignment/>
    </xf>
    <xf numFmtId="180" fontId="0" fillId="0" borderId="23" xfId="267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17" fontId="0" fillId="0" borderId="0" xfId="0" applyNumberFormat="1" applyFill="1" applyAlignment="1">
      <alignment/>
    </xf>
    <xf numFmtId="0" fontId="5" fillId="0" borderId="24" xfId="0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/>
    </xf>
    <xf numFmtId="180" fontId="0" fillId="0" borderId="24" xfId="267" applyNumberFormat="1" applyFont="1" applyFill="1" applyBorder="1" applyAlignment="1">
      <alignment/>
    </xf>
    <xf numFmtId="180" fontId="0" fillId="0" borderId="23" xfId="267" applyNumberFormat="1" applyFont="1" applyFill="1" applyBorder="1" applyAlignment="1">
      <alignment/>
    </xf>
    <xf numFmtId="180" fontId="0" fillId="0" borderId="25" xfId="267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7" xfId="0" applyFont="1" applyFill="1" applyBorder="1" applyAlignment="1">
      <alignment wrapText="1"/>
    </xf>
    <xf numFmtId="0" fontId="5" fillId="17" borderId="0" xfId="0" applyFont="1" applyFill="1" applyAlignment="1">
      <alignment/>
    </xf>
    <xf numFmtId="0" fontId="0" fillId="7" borderId="27" xfId="0" applyFont="1" applyFill="1" applyBorder="1" applyAlignment="1">
      <alignment/>
    </xf>
    <xf numFmtId="180" fontId="0" fillId="7" borderId="24" xfId="267" applyNumberFormat="1" applyFont="1" applyFill="1" applyBorder="1" applyAlignment="1">
      <alignment/>
    </xf>
    <xf numFmtId="0" fontId="0" fillId="7" borderId="0" xfId="0" applyFont="1" applyFill="1" applyAlignment="1">
      <alignment/>
    </xf>
    <xf numFmtId="0" fontId="0" fillId="7" borderId="27" xfId="0" applyFont="1" applyFill="1" applyBorder="1" applyAlignment="1">
      <alignment wrapText="1"/>
    </xf>
    <xf numFmtId="180" fontId="5" fillId="0" borderId="25" xfId="267" applyNumberFormat="1" applyFont="1" applyFill="1" applyBorder="1" applyAlignment="1">
      <alignment/>
    </xf>
    <xf numFmtId="180" fontId="0" fillId="7" borderId="23" xfId="267" applyNumberFormat="1" applyFont="1" applyFill="1" applyBorder="1" applyAlignment="1">
      <alignment/>
    </xf>
    <xf numFmtId="180" fontId="0" fillId="7" borderId="25" xfId="267" applyNumberFormat="1" applyFont="1" applyFill="1" applyBorder="1" applyAlignment="1">
      <alignment/>
    </xf>
    <xf numFmtId="0" fontId="0" fillId="0" borderId="0" xfId="0" applyFill="1" applyAlignment="1">
      <alignment/>
    </xf>
    <xf numFmtId="180" fontId="5" fillId="0" borderId="24" xfId="267" applyNumberFormat="1" applyFont="1" applyFill="1" applyBorder="1" applyAlignment="1">
      <alignment/>
    </xf>
    <xf numFmtId="3" fontId="5" fillId="48" borderId="23" xfId="0" applyNumberFormat="1" applyFont="1" applyFill="1" applyBorder="1" applyAlignment="1">
      <alignment horizontal="right" vertical="center"/>
    </xf>
    <xf numFmtId="3" fontId="1" fillId="48" borderId="23" xfId="267" applyNumberFormat="1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31" fillId="0" borderId="0" xfId="0" applyFont="1" applyFill="1" applyAlignment="1">
      <alignment horizontal="center" vertical="top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180" fontId="0" fillId="48" borderId="23" xfId="267" applyNumberFormat="1" applyFont="1" applyFill="1" applyBorder="1" applyAlignment="1">
      <alignment/>
    </xf>
    <xf numFmtId="180" fontId="0" fillId="48" borderId="23" xfId="267" applyNumberFormat="1" applyFont="1" applyFill="1" applyBorder="1" applyAlignment="1">
      <alignment horizontal="center"/>
    </xf>
    <xf numFmtId="180" fontId="0" fillId="0" borderId="27" xfId="267" applyNumberFormat="1" applyFont="1" applyFill="1" applyBorder="1" applyAlignment="1">
      <alignment/>
    </xf>
    <xf numFmtId="180" fontId="0" fillId="0" borderId="31" xfId="267" applyNumberFormat="1" applyFont="1" applyFill="1" applyBorder="1" applyAlignment="1">
      <alignment/>
    </xf>
    <xf numFmtId="3" fontId="2" fillId="48" borderId="23" xfId="267" applyNumberFormat="1" applyFont="1" applyFill="1" applyBorder="1" applyAlignment="1">
      <alignment horizontal="center" vertical="center"/>
    </xf>
    <xf numFmtId="180" fontId="0" fillId="48" borderId="23" xfId="0" applyNumberFormat="1" applyFont="1" applyFill="1" applyBorder="1" applyAlignment="1">
      <alignment/>
    </xf>
    <xf numFmtId="180" fontId="0" fillId="48" borderId="23" xfId="141" applyNumberFormat="1" applyFont="1" applyFill="1" applyBorder="1">
      <alignment/>
      <protection/>
    </xf>
    <xf numFmtId="180" fontId="0" fillId="7" borderId="32" xfId="267" applyNumberFormat="1" applyFont="1" applyFill="1" applyBorder="1" applyAlignment="1">
      <alignment/>
    </xf>
    <xf numFmtId="180" fontId="5" fillId="48" borderId="23" xfId="267" applyNumberFormat="1" applyFont="1" applyFill="1" applyBorder="1" applyAlignment="1">
      <alignment/>
    </xf>
    <xf numFmtId="180" fontId="0" fillId="48" borderId="25" xfId="267" applyNumberFormat="1" applyFont="1" applyFill="1" applyBorder="1" applyAlignment="1">
      <alignment/>
    </xf>
    <xf numFmtId="183" fontId="0" fillId="48" borderId="23" xfId="267" applyNumberFormat="1" applyFont="1" applyFill="1" applyBorder="1" applyAlignment="1">
      <alignment/>
    </xf>
    <xf numFmtId="180" fontId="5" fillId="48" borderId="33" xfId="267" applyNumberFormat="1" applyFont="1" applyFill="1" applyBorder="1" applyAlignment="1">
      <alignment/>
    </xf>
    <xf numFmtId="180" fontId="5" fillId="48" borderId="25" xfId="267" applyNumberFormat="1" applyFont="1" applyFill="1" applyBorder="1" applyAlignment="1">
      <alignment/>
    </xf>
    <xf numFmtId="0" fontId="0" fillId="48" borderId="34" xfId="0" applyFont="1" applyFill="1" applyBorder="1" applyAlignment="1">
      <alignment horizontal="center" vertical="center" wrapText="1"/>
    </xf>
    <xf numFmtId="0" fontId="0" fillId="48" borderId="35" xfId="0" applyFont="1" applyFill="1" applyBorder="1" applyAlignment="1">
      <alignment horizontal="center" vertical="center" wrapText="1"/>
    </xf>
    <xf numFmtId="0" fontId="0" fillId="48" borderId="36" xfId="0" applyFont="1" applyFill="1" applyBorder="1" applyAlignment="1">
      <alignment horizontal="center" vertical="center" wrapText="1"/>
    </xf>
    <xf numFmtId="0" fontId="0" fillId="48" borderId="36" xfId="0" applyFont="1" applyFill="1" applyBorder="1" applyAlignment="1">
      <alignment horizontal="center" vertical="center" wrapText="1"/>
    </xf>
    <xf numFmtId="0" fontId="5" fillId="49" borderId="27" xfId="0" applyFont="1" applyFill="1" applyBorder="1" applyAlignment="1">
      <alignment/>
    </xf>
    <xf numFmtId="180" fontId="5" fillId="49" borderId="37" xfId="267" applyNumberFormat="1" applyFont="1" applyFill="1" applyBorder="1" applyAlignment="1">
      <alignment/>
    </xf>
    <xf numFmtId="180" fontId="5" fillId="49" borderId="38" xfId="267" applyNumberFormat="1" applyFont="1" applyFill="1" applyBorder="1" applyAlignment="1">
      <alignment/>
    </xf>
    <xf numFmtId="180" fontId="5" fillId="49" borderId="39" xfId="267" applyNumberFormat="1" applyFont="1" applyFill="1" applyBorder="1" applyAlignment="1">
      <alignment/>
    </xf>
    <xf numFmtId="0" fontId="5" fillId="49" borderId="0" xfId="0" applyFont="1" applyFill="1" applyAlignment="1">
      <alignment/>
    </xf>
    <xf numFmtId="180" fontId="5" fillId="49" borderId="24" xfId="267" applyNumberFormat="1" applyFont="1" applyFill="1" applyBorder="1" applyAlignment="1">
      <alignment/>
    </xf>
    <xf numFmtId="180" fontId="5" fillId="49" borderId="23" xfId="267" applyNumberFormat="1" applyFont="1" applyFill="1" applyBorder="1" applyAlignment="1">
      <alignment/>
    </xf>
    <xf numFmtId="180" fontId="5" fillId="49" borderId="25" xfId="267" applyNumberFormat="1" applyFont="1" applyFill="1" applyBorder="1" applyAlignment="1">
      <alignment/>
    </xf>
    <xf numFmtId="180" fontId="5" fillId="49" borderId="33" xfId="267" applyNumberFormat="1" applyFont="1" applyFill="1" applyBorder="1" applyAlignment="1">
      <alignment/>
    </xf>
    <xf numFmtId="0" fontId="0" fillId="48" borderId="0" xfId="0" applyFill="1" applyAlignment="1">
      <alignment/>
    </xf>
    <xf numFmtId="180" fontId="0" fillId="48" borderId="40" xfId="267" applyNumberFormat="1" applyFont="1" applyFill="1" applyBorder="1" applyAlignment="1">
      <alignment/>
    </xf>
    <xf numFmtId="180" fontId="5" fillId="49" borderId="41" xfId="267" applyNumberFormat="1" applyFont="1" applyFill="1" applyBorder="1" applyAlignment="1">
      <alignment/>
    </xf>
    <xf numFmtId="3" fontId="0" fillId="48" borderId="23" xfId="267" applyNumberFormat="1" applyFont="1" applyFill="1" applyBorder="1" applyAlignment="1">
      <alignment horizontal="right"/>
    </xf>
  </cellXfs>
  <cellStyles count="276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1 2" xfId="52"/>
    <cellStyle name="60% - Акцент1 3" xfId="53"/>
    <cellStyle name="60% - Акцент2" xfId="54"/>
    <cellStyle name="60% - Акцент2 2" xfId="55"/>
    <cellStyle name="60% - Акцент2 3" xfId="56"/>
    <cellStyle name="60% - Акцент3" xfId="57"/>
    <cellStyle name="60% - Акцент3 2" xfId="58"/>
    <cellStyle name="60% - Акцент3 3" xfId="59"/>
    <cellStyle name="60% - Акцент4" xfId="60"/>
    <cellStyle name="60% - Акцент4 2" xfId="61"/>
    <cellStyle name="60% - Акцент4 3" xfId="62"/>
    <cellStyle name="60% - Акцент5" xfId="63"/>
    <cellStyle name="60% - Акцент5 2" xfId="64"/>
    <cellStyle name="60% - Акцент5 3" xfId="65"/>
    <cellStyle name="60% - Акцент6" xfId="66"/>
    <cellStyle name="60% - Акцент6 2" xfId="67"/>
    <cellStyle name="60% - Акцент6 3" xfId="68"/>
    <cellStyle name="S0" xfId="69"/>
    <cellStyle name="S1" xfId="70"/>
    <cellStyle name="S10" xfId="71"/>
    <cellStyle name="S2" xfId="72"/>
    <cellStyle name="S3" xfId="73"/>
    <cellStyle name="S4" xfId="74"/>
    <cellStyle name="S6" xfId="75"/>
    <cellStyle name="S7" xfId="76"/>
    <cellStyle name="S8" xfId="77"/>
    <cellStyle name="Акцент1" xfId="78"/>
    <cellStyle name="Акцент1 2" xfId="79"/>
    <cellStyle name="Акцент1 3" xfId="80"/>
    <cellStyle name="Акцент2" xfId="81"/>
    <cellStyle name="Акцент2 2" xfId="82"/>
    <cellStyle name="Акцент2 3" xfId="83"/>
    <cellStyle name="Акцент3" xfId="84"/>
    <cellStyle name="Акцент3 2" xfId="85"/>
    <cellStyle name="Акцент3 3" xfId="86"/>
    <cellStyle name="Акцент4" xfId="87"/>
    <cellStyle name="Акцент4 2" xfId="88"/>
    <cellStyle name="Акцент4 3" xfId="89"/>
    <cellStyle name="Акцент5" xfId="90"/>
    <cellStyle name="Акцент5 2" xfId="91"/>
    <cellStyle name="Акцент5 3" xfId="92"/>
    <cellStyle name="Акцент6" xfId="93"/>
    <cellStyle name="Акцент6 2" xfId="94"/>
    <cellStyle name="Акцент6 3" xfId="95"/>
    <cellStyle name="Ввод " xfId="96"/>
    <cellStyle name="Ввод  2" xfId="97"/>
    <cellStyle name="Ввод  3" xfId="98"/>
    <cellStyle name="Вывод" xfId="99"/>
    <cellStyle name="Вывод 2" xfId="100"/>
    <cellStyle name="Вывод 3" xfId="101"/>
    <cellStyle name="Вычисление" xfId="102"/>
    <cellStyle name="Вычисление 2" xfId="103"/>
    <cellStyle name="Вычисление 3" xfId="104"/>
    <cellStyle name="Hyperlink" xfId="105"/>
    <cellStyle name="Currency" xfId="106"/>
    <cellStyle name="Currency [0]" xfId="107"/>
    <cellStyle name="Денежный 2" xfId="108"/>
    <cellStyle name="Денежный 2 2" xfId="109"/>
    <cellStyle name="Заголовок 1" xfId="110"/>
    <cellStyle name="Заголовок 1 2" xfId="111"/>
    <cellStyle name="Заголовок 1 3" xfId="112"/>
    <cellStyle name="Заголовок 2" xfId="113"/>
    <cellStyle name="Заголовок 2 2" xfId="114"/>
    <cellStyle name="Заголовок 2 3" xfId="115"/>
    <cellStyle name="Заголовок 3" xfId="116"/>
    <cellStyle name="Заголовок 3 2" xfId="117"/>
    <cellStyle name="Заголовок 3 3" xfId="118"/>
    <cellStyle name="Заголовок 4" xfId="119"/>
    <cellStyle name="Заголовок 4 2" xfId="120"/>
    <cellStyle name="Заголовок 4 3" xfId="121"/>
    <cellStyle name="Итог" xfId="122"/>
    <cellStyle name="Итог 2" xfId="123"/>
    <cellStyle name="Итог 3" xfId="124"/>
    <cellStyle name="Контрольная ячейка" xfId="125"/>
    <cellStyle name="Контрольная ячейка 2" xfId="126"/>
    <cellStyle name="Контрольная ячейка 3" xfId="127"/>
    <cellStyle name="Название" xfId="128"/>
    <cellStyle name="Название 2" xfId="129"/>
    <cellStyle name="Название 3" xfId="130"/>
    <cellStyle name="Нейтральный" xfId="131"/>
    <cellStyle name="Нейтральный 2" xfId="132"/>
    <cellStyle name="Нейтральный 3" xfId="133"/>
    <cellStyle name="Обычный 10" xfId="134"/>
    <cellStyle name="Обычный 10 2" xfId="135"/>
    <cellStyle name="Обычный 11" xfId="136"/>
    <cellStyle name="Обычный 11 2" xfId="137"/>
    <cellStyle name="Обычный 12" xfId="138"/>
    <cellStyle name="Обычный 12 2" xfId="139"/>
    <cellStyle name="Обычный 13" xfId="140"/>
    <cellStyle name="Обычный 2" xfId="141"/>
    <cellStyle name="Обычный 2 10" xfId="142"/>
    <cellStyle name="Обычный 2 11" xfId="143"/>
    <cellStyle name="Обычный 2 12" xfId="144"/>
    <cellStyle name="Обычный 2 13" xfId="145"/>
    <cellStyle name="Обычный 2 14" xfId="146"/>
    <cellStyle name="Обычный 2 15" xfId="147"/>
    <cellStyle name="Обычный 2 16" xfId="148"/>
    <cellStyle name="Обычный 2 17" xfId="149"/>
    <cellStyle name="Обычный 2 18" xfId="150"/>
    <cellStyle name="Обычный 2 19" xfId="151"/>
    <cellStyle name="Обычный 2 2" xfId="152"/>
    <cellStyle name="Обычный 2 2 2" xfId="153"/>
    <cellStyle name="Обычный 2 2 2 2" xfId="154"/>
    <cellStyle name="Обычный 2 2 2 3" xfId="155"/>
    <cellStyle name="Обычный 2 2 2 3 2" xfId="156"/>
    <cellStyle name="Обычный 2 2 2 4" xfId="157"/>
    <cellStyle name="Обычный 2 2 3" xfId="158"/>
    <cellStyle name="Обычный 2 2 3 2" xfId="159"/>
    <cellStyle name="Обычный 2 2_ОТПУСК ИЗ СЕТИ " xfId="160"/>
    <cellStyle name="Обычный 2 20" xfId="161"/>
    <cellStyle name="Обычный 2 21" xfId="162"/>
    <cellStyle name="Обычный 2 22" xfId="163"/>
    <cellStyle name="Обычный 2 23" xfId="164"/>
    <cellStyle name="Обычный 2 24" xfId="165"/>
    <cellStyle name="Обычный 2 25" xfId="166"/>
    <cellStyle name="Обычный 2 26" xfId="167"/>
    <cellStyle name="Обычный 2 27" xfId="168"/>
    <cellStyle name="Обычный 2 28" xfId="169"/>
    <cellStyle name="Обычный 2 28 2" xfId="170"/>
    <cellStyle name="Обычный 2 29" xfId="171"/>
    <cellStyle name="Обычный 2 3" xfId="172"/>
    <cellStyle name="Обычный 2 3 2" xfId="173"/>
    <cellStyle name="Обычный 2 3 2 2" xfId="174"/>
    <cellStyle name="Обычный 2 3_ОТПУСК ИЗ СЕТИ " xfId="175"/>
    <cellStyle name="Обычный 2 30" xfId="176"/>
    <cellStyle name="Обычный 2 31" xfId="177"/>
    <cellStyle name="Обычный 2 32" xfId="178"/>
    <cellStyle name="Обычный 2 33" xfId="179"/>
    <cellStyle name="Обычный 2 34" xfId="180"/>
    <cellStyle name="Обычный 2 35" xfId="181"/>
    <cellStyle name="Обычный 2 36" xfId="182"/>
    <cellStyle name="Обычный 2 37" xfId="183"/>
    <cellStyle name="Обычный 2 38" xfId="184"/>
    <cellStyle name="Обычный 2 39" xfId="185"/>
    <cellStyle name="Обычный 2 4" xfId="186"/>
    <cellStyle name="Обычный 2 40" xfId="187"/>
    <cellStyle name="Обычный 2 41" xfId="188"/>
    <cellStyle name="Обычный 2 42" xfId="189"/>
    <cellStyle name="Обычный 2 43" xfId="190"/>
    <cellStyle name="Обычный 2 44" xfId="191"/>
    <cellStyle name="Обычный 2 45" xfId="192"/>
    <cellStyle name="Обычный 2 46" xfId="193"/>
    <cellStyle name="Обычный 2 47" xfId="194"/>
    <cellStyle name="Обычный 2 48" xfId="195"/>
    <cellStyle name="Обычный 2 49" xfId="196"/>
    <cellStyle name="Обычный 2 5" xfId="197"/>
    <cellStyle name="Обычный 2 50" xfId="198"/>
    <cellStyle name="Обычный 2 51" xfId="199"/>
    <cellStyle name="Обычный 2 52" xfId="200"/>
    <cellStyle name="Обычный 2 53" xfId="201"/>
    <cellStyle name="Обычный 2 54" xfId="202"/>
    <cellStyle name="Обычный 2 6" xfId="203"/>
    <cellStyle name="Обычный 2 7" xfId="204"/>
    <cellStyle name="Обычный 2 8" xfId="205"/>
    <cellStyle name="Обычный 2 9" xfId="206"/>
    <cellStyle name="Обычный 2_из базы" xfId="207"/>
    <cellStyle name="Обычный 3" xfId="208"/>
    <cellStyle name="Обычный 3 2" xfId="209"/>
    <cellStyle name="Обычный 3 2 2" xfId="210"/>
    <cellStyle name="Обычный 3 3" xfId="211"/>
    <cellStyle name="Обычный 4" xfId="212"/>
    <cellStyle name="Обычный 4 2" xfId="213"/>
    <cellStyle name="Обычный 4 2 2" xfId="214"/>
    <cellStyle name="Обычный 4 2 3" xfId="215"/>
    <cellStyle name="Обычный 4 3" xfId="216"/>
    <cellStyle name="Обычный 4 3 2" xfId="217"/>
    <cellStyle name="Обычный 4 3 2 2" xfId="218"/>
    <cellStyle name="Обычный 4 3 3" xfId="219"/>
    <cellStyle name="Обычный 4 3 4" xfId="220"/>
    <cellStyle name="Обычный 4 4" xfId="221"/>
    <cellStyle name="Обычный 5" xfId="222"/>
    <cellStyle name="Обычный 5 2" xfId="223"/>
    <cellStyle name="Обычный 5 2 2" xfId="224"/>
    <cellStyle name="Обычный 5 3" xfId="225"/>
    <cellStyle name="Обычный 6" xfId="226"/>
    <cellStyle name="Обычный 6 2" xfId="227"/>
    <cellStyle name="Обычный 6 2 2" xfId="228"/>
    <cellStyle name="Обычный 6 3" xfId="229"/>
    <cellStyle name="Обычный 7" xfId="230"/>
    <cellStyle name="Обычный 7 2" xfId="231"/>
    <cellStyle name="Обычный 7 3" xfId="232"/>
    <cellStyle name="Обычный 8" xfId="233"/>
    <cellStyle name="Обычный 8 2" xfId="234"/>
    <cellStyle name="Обычный 8 2 2" xfId="235"/>
    <cellStyle name="Обычный 8 3" xfId="236"/>
    <cellStyle name="Обычный 9" xfId="237"/>
    <cellStyle name="Обычный 9 2" xfId="238"/>
    <cellStyle name="Обычный 9 3" xfId="239"/>
    <cellStyle name="Followed Hyperlink" xfId="240"/>
    <cellStyle name="Плохой" xfId="241"/>
    <cellStyle name="Плохой 2" xfId="242"/>
    <cellStyle name="Плохой 3" xfId="243"/>
    <cellStyle name="Пояснение" xfId="244"/>
    <cellStyle name="Пояснение 2" xfId="245"/>
    <cellStyle name="Пояснение 3" xfId="246"/>
    <cellStyle name="Примечание" xfId="247"/>
    <cellStyle name="Примечание 2" xfId="248"/>
    <cellStyle name="Примечание 2 2" xfId="249"/>
    <cellStyle name="Примечание 3" xfId="250"/>
    <cellStyle name="Percent" xfId="251"/>
    <cellStyle name="Процентный 2" xfId="252"/>
    <cellStyle name="Процентный 2 2" xfId="253"/>
    <cellStyle name="Процентный 2 3" xfId="254"/>
    <cellStyle name="Процентный 3" xfId="255"/>
    <cellStyle name="Процентный 3 2" xfId="256"/>
    <cellStyle name="Процентный 4" xfId="257"/>
    <cellStyle name="Процентный 4 2" xfId="258"/>
    <cellStyle name="Процентный 5" xfId="259"/>
    <cellStyle name="Связанная ячейка" xfId="260"/>
    <cellStyle name="Связанная ячейка 2" xfId="261"/>
    <cellStyle name="Связанная ячейка 3" xfId="262"/>
    <cellStyle name="Стиль 1" xfId="263"/>
    <cellStyle name="Текст предупреждения" xfId="264"/>
    <cellStyle name="Текст предупреждения 2" xfId="265"/>
    <cellStyle name="Текст предупреждения 3" xfId="266"/>
    <cellStyle name="Comma" xfId="267"/>
    <cellStyle name="Comma [0]" xfId="268"/>
    <cellStyle name="Финансовый 2" xfId="269"/>
    <cellStyle name="Финансовый 2 2" xfId="270"/>
    <cellStyle name="Финансовый 2 3" xfId="271"/>
    <cellStyle name="Финансовый 2_из базы" xfId="272"/>
    <cellStyle name="Финансовый 3" xfId="273"/>
    <cellStyle name="Финансовый 4" xfId="274"/>
    <cellStyle name="Хороший" xfId="275"/>
    <cellStyle name="Хороший 2" xfId="276"/>
    <cellStyle name="Хороший 3" xfId="277"/>
    <cellStyle name="㼿" xfId="278"/>
    <cellStyle name="㼿?" xfId="279"/>
    <cellStyle name="㼿㼿" xfId="280"/>
    <cellStyle name="㼿㼿?" xfId="281"/>
    <cellStyle name="㼿㼿㼿" xfId="282"/>
    <cellStyle name="㼿㼿㼿 2" xfId="283"/>
    <cellStyle name="㼿㼿㼿 3" xfId="284"/>
    <cellStyle name="㼿㼿㼿?" xfId="285"/>
    <cellStyle name="㼿㼿㼿? 2" xfId="286"/>
    <cellStyle name="㼿㼿㼿㼿" xfId="287"/>
    <cellStyle name="㼿㼿㼿㼿?" xfId="288"/>
    <cellStyle name="㼿㼿㼿㼿㼿" xfId="2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PageLayoutView="0" workbookViewId="0" topLeftCell="A1">
      <selection activeCell="D32" sqref="D32"/>
    </sheetView>
  </sheetViews>
  <sheetFormatPr defaultColWidth="9.00390625" defaultRowHeight="12.75"/>
  <cols>
    <col min="1" max="1" width="22.75390625" style="1" customWidth="1"/>
    <col min="2" max="2" width="23.625" style="1" customWidth="1"/>
    <col min="3" max="3" width="23.375" style="1" customWidth="1"/>
    <col min="4" max="5" width="16.625" style="1" customWidth="1"/>
    <col min="6" max="7" width="15.625" style="1" customWidth="1"/>
    <col min="8" max="8" width="14.75390625" style="1" customWidth="1"/>
    <col min="9" max="9" width="18.625" style="1" customWidth="1"/>
    <col min="10" max="10" width="17.75390625" style="1" customWidth="1"/>
    <col min="11" max="11" width="16.00390625" style="1" customWidth="1"/>
    <col min="12" max="12" width="18.00390625" style="1" customWidth="1"/>
    <col min="13" max="13" width="20.625" style="1" customWidth="1"/>
    <col min="14" max="14" width="21.75390625" style="1" customWidth="1"/>
    <col min="15" max="15" width="19.375" style="1" customWidth="1"/>
    <col min="16" max="16384" width="9.125" style="1" customWidth="1"/>
  </cols>
  <sheetData>
    <row r="1" spans="14:15" ht="12.75">
      <c r="N1" s="29" t="s">
        <v>8</v>
      </c>
      <c r="O1" s="29"/>
    </row>
    <row r="2" spans="1:14" ht="12.75" customHeight="1">
      <c r="A2" s="30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9" ht="12.75">
      <c r="A3" s="4"/>
      <c r="G3" s="62" t="s">
        <v>32</v>
      </c>
      <c r="H3" s="23"/>
      <c r="I3" s="23"/>
    </row>
    <row r="4" ht="13.5" thickBot="1"/>
    <row r="5" spans="1:15" ht="12.75">
      <c r="A5" s="31" t="s">
        <v>10</v>
      </c>
      <c r="B5" s="32" t="s">
        <v>11</v>
      </c>
      <c r="C5" s="33" t="s">
        <v>0</v>
      </c>
      <c r="D5" s="34"/>
      <c r="E5" s="34"/>
      <c r="F5" s="34"/>
      <c r="G5" s="34"/>
      <c r="H5" s="34"/>
      <c r="I5" s="35"/>
      <c r="J5" s="33" t="s">
        <v>12</v>
      </c>
      <c r="K5" s="34"/>
      <c r="L5" s="34"/>
      <c r="M5" s="34"/>
      <c r="N5" s="34"/>
      <c r="O5" s="35"/>
    </row>
    <row r="6" spans="1:15" ht="12.75">
      <c r="A6" s="31"/>
      <c r="B6" s="32"/>
      <c r="C6" s="5" t="s">
        <v>13</v>
      </c>
      <c r="D6" s="27" t="s">
        <v>14</v>
      </c>
      <c r="E6" s="27"/>
      <c r="F6" s="27"/>
      <c r="G6" s="27"/>
      <c r="H6" s="27"/>
      <c r="I6" s="28" t="s">
        <v>15</v>
      </c>
      <c r="J6" s="5" t="s">
        <v>16</v>
      </c>
      <c r="K6" s="27" t="s">
        <v>17</v>
      </c>
      <c r="L6" s="27"/>
      <c r="M6" s="27"/>
      <c r="N6" s="27"/>
      <c r="O6" s="28"/>
    </row>
    <row r="7" spans="1:15" ht="12.75">
      <c r="A7" s="31"/>
      <c r="B7" s="32"/>
      <c r="C7" s="5"/>
      <c r="D7" s="6" t="s">
        <v>1</v>
      </c>
      <c r="E7" s="6" t="s">
        <v>18</v>
      </c>
      <c r="F7" s="6" t="s">
        <v>2</v>
      </c>
      <c r="G7" s="6" t="s">
        <v>3</v>
      </c>
      <c r="H7" s="6" t="s">
        <v>4</v>
      </c>
      <c r="I7" s="28"/>
      <c r="J7" s="8"/>
      <c r="K7" s="6" t="s">
        <v>1</v>
      </c>
      <c r="L7" s="6" t="s">
        <v>18</v>
      </c>
      <c r="M7" s="6" t="s">
        <v>2</v>
      </c>
      <c r="N7" s="6" t="s">
        <v>3</v>
      </c>
      <c r="O7" s="7" t="s">
        <v>4</v>
      </c>
    </row>
    <row r="8" spans="1:15" s="13" customFormat="1" ht="12.75" customHeight="1">
      <c r="A8" s="49" t="s">
        <v>19</v>
      </c>
      <c r="B8" s="9" t="s">
        <v>20</v>
      </c>
      <c r="C8" s="10">
        <f>D8+E8+F8+G8+H8</f>
        <v>134751344</v>
      </c>
      <c r="D8" s="36">
        <v>125821121</v>
      </c>
      <c r="E8" s="36">
        <v>0</v>
      </c>
      <c r="F8" s="36">
        <v>7808695</v>
      </c>
      <c r="G8" s="36">
        <v>1120417</v>
      </c>
      <c r="H8" s="36">
        <v>1111</v>
      </c>
      <c r="I8" s="12"/>
      <c r="J8" s="10">
        <f>K8+M8+N8+O8+L8</f>
        <v>160647</v>
      </c>
      <c r="K8" s="46">
        <v>149338</v>
      </c>
      <c r="L8" s="36">
        <v>0</v>
      </c>
      <c r="M8" s="36">
        <v>11203</v>
      </c>
      <c r="N8" s="36">
        <v>106</v>
      </c>
      <c r="O8" s="45">
        <v>0</v>
      </c>
    </row>
    <row r="9" spans="1:15" s="13" customFormat="1" ht="25.5">
      <c r="A9" s="49"/>
      <c r="B9" s="14" t="s">
        <v>21</v>
      </c>
      <c r="C9" s="10">
        <f>D9+F9+G9+H9</f>
        <v>27581</v>
      </c>
      <c r="D9" s="36">
        <v>2540</v>
      </c>
      <c r="E9" s="36"/>
      <c r="F9" s="37"/>
      <c r="G9" s="36">
        <v>24936</v>
      </c>
      <c r="H9" s="36">
        <v>105</v>
      </c>
      <c r="I9" s="12"/>
      <c r="J9" s="10">
        <f>K9+M9+N9+O9</f>
        <v>0</v>
      </c>
      <c r="K9" s="36"/>
      <c r="L9" s="36"/>
      <c r="M9" s="37"/>
      <c r="N9" s="36"/>
      <c r="O9" s="45"/>
    </row>
    <row r="10" spans="1:15" s="57" customFormat="1" ht="15" customHeight="1">
      <c r="A10" s="50"/>
      <c r="B10" s="53" t="s">
        <v>22</v>
      </c>
      <c r="C10" s="58">
        <f>SUM(C8:C9)</f>
        <v>134778925</v>
      </c>
      <c r="D10" s="59">
        <f>SUM(D8:D9)</f>
        <v>125823661</v>
      </c>
      <c r="E10" s="59">
        <f>E8</f>
        <v>0</v>
      </c>
      <c r="F10" s="59">
        <f>SUM(F8:F9)</f>
        <v>7808695</v>
      </c>
      <c r="G10" s="59">
        <f>SUM(G8:G9)</f>
        <v>1145353</v>
      </c>
      <c r="H10" s="59">
        <f>SUM(H8:H9)</f>
        <v>1216</v>
      </c>
      <c r="I10" s="60">
        <v>4633659</v>
      </c>
      <c r="J10" s="58">
        <f>SUM(J8:J9)</f>
        <v>160647</v>
      </c>
      <c r="K10" s="59">
        <f>SUM(K8:K9)</f>
        <v>149338</v>
      </c>
      <c r="L10" s="59">
        <f>L8</f>
        <v>0</v>
      </c>
      <c r="M10" s="59">
        <f>SUM(M8:M9)</f>
        <v>11203</v>
      </c>
      <c r="N10" s="59">
        <f>SUM(N8:N9)</f>
        <v>106</v>
      </c>
      <c r="O10" s="60">
        <f>SUM(O8:O9)</f>
        <v>0</v>
      </c>
    </row>
    <row r="11" spans="1:15" s="18" customFormat="1" ht="12.75" customHeight="1">
      <c r="A11" s="51" t="s">
        <v>29</v>
      </c>
      <c r="B11" s="16" t="s">
        <v>20</v>
      </c>
      <c r="C11" s="17">
        <f>D11+F11+G11+H11</f>
        <v>434074</v>
      </c>
      <c r="D11" s="11"/>
      <c r="E11" s="11"/>
      <c r="F11" s="2"/>
      <c r="G11" s="37">
        <v>434074</v>
      </c>
      <c r="H11" s="36"/>
      <c r="I11" s="12"/>
      <c r="J11" s="17">
        <f>K11+M11+N11+O11</f>
        <v>669</v>
      </c>
      <c r="K11" s="36"/>
      <c r="L11" s="36"/>
      <c r="M11" s="37"/>
      <c r="N11" s="37">
        <v>669</v>
      </c>
      <c r="O11" s="45"/>
    </row>
    <row r="12" spans="1:15" s="18" customFormat="1" ht="25.5">
      <c r="A12" s="49"/>
      <c r="B12" s="19" t="s">
        <v>21</v>
      </c>
      <c r="C12" s="17">
        <f>D12+F12+G12+H12</f>
        <v>0</v>
      </c>
      <c r="D12" s="11">
        <v>0</v>
      </c>
      <c r="E12" s="11"/>
      <c r="F12" s="11">
        <v>0</v>
      </c>
      <c r="G12" s="36">
        <v>0</v>
      </c>
      <c r="H12" s="36"/>
      <c r="I12" s="12"/>
      <c r="J12" s="17">
        <f>K12+M12+N12+O12</f>
        <v>0</v>
      </c>
      <c r="K12" s="36">
        <v>0</v>
      </c>
      <c r="L12" s="36"/>
      <c r="M12" s="36">
        <v>0</v>
      </c>
      <c r="N12" s="36">
        <v>0</v>
      </c>
      <c r="O12" s="45"/>
    </row>
    <row r="13" spans="1:15" s="57" customFormat="1" ht="12.75">
      <c r="A13" s="50"/>
      <c r="B13" s="53" t="s">
        <v>22</v>
      </c>
      <c r="C13" s="58">
        <f>SUM(C11:C12)</f>
        <v>434074</v>
      </c>
      <c r="D13" s="59">
        <f>SUM(D11:D12)</f>
        <v>0</v>
      </c>
      <c r="E13" s="59"/>
      <c r="F13" s="59">
        <f>SUM(F11:F12)</f>
        <v>0</v>
      </c>
      <c r="G13" s="59">
        <f>SUM(G11:G12)</f>
        <v>434074</v>
      </c>
      <c r="H13" s="59">
        <f>SUM(H11:H12)</f>
        <v>0</v>
      </c>
      <c r="I13" s="60">
        <v>7360</v>
      </c>
      <c r="J13" s="58">
        <f>SUM(J11:J12)</f>
        <v>669</v>
      </c>
      <c r="K13" s="59">
        <f>SUM(K11:K12)</f>
        <v>0</v>
      </c>
      <c r="L13" s="59"/>
      <c r="M13" s="59">
        <f>SUM(M11:M12)</f>
        <v>0</v>
      </c>
      <c r="N13" s="59">
        <f>SUM(N11:N12)</f>
        <v>669</v>
      </c>
      <c r="O13" s="60">
        <f>SUM(O11:O12)</f>
        <v>0</v>
      </c>
    </row>
    <row r="14" spans="1:15" s="18" customFormat="1" ht="12.75" customHeight="1">
      <c r="A14" s="51" t="s">
        <v>23</v>
      </c>
      <c r="B14" s="16" t="s">
        <v>20</v>
      </c>
      <c r="C14" s="17">
        <f>D14+F14+G14+H14</f>
        <v>1492276</v>
      </c>
      <c r="D14" s="36"/>
      <c r="E14" s="36"/>
      <c r="F14" s="36"/>
      <c r="G14" s="36">
        <v>1492276</v>
      </c>
      <c r="H14" s="36"/>
      <c r="I14" s="12"/>
      <c r="J14" s="17">
        <f>K14+M14+N14+O14</f>
        <v>621</v>
      </c>
      <c r="K14" s="36"/>
      <c r="L14" s="36"/>
      <c r="M14" s="36"/>
      <c r="N14" s="36">
        <v>621</v>
      </c>
      <c r="O14" s="45"/>
    </row>
    <row r="15" spans="1:15" s="18" customFormat="1" ht="25.5">
      <c r="A15" s="49"/>
      <c r="B15" s="19" t="s">
        <v>21</v>
      </c>
      <c r="C15" s="17">
        <f>D15+F15+G15+H15</f>
        <v>2040</v>
      </c>
      <c r="D15" s="36">
        <v>0</v>
      </c>
      <c r="E15" s="36"/>
      <c r="F15" s="36">
        <v>0</v>
      </c>
      <c r="G15" s="36">
        <v>2040</v>
      </c>
      <c r="H15" s="36">
        <v>0</v>
      </c>
      <c r="I15" s="12"/>
      <c r="J15" s="17">
        <f>K15+M15+N15+O15</f>
        <v>0</v>
      </c>
      <c r="K15" s="36">
        <v>0</v>
      </c>
      <c r="L15" s="36"/>
      <c r="M15" s="36">
        <v>0</v>
      </c>
      <c r="N15" s="36">
        <v>0</v>
      </c>
      <c r="O15" s="45">
        <v>0</v>
      </c>
    </row>
    <row r="16" spans="1:15" s="57" customFormat="1" ht="12.75">
      <c r="A16" s="50"/>
      <c r="B16" s="53" t="s">
        <v>22</v>
      </c>
      <c r="C16" s="58">
        <f>SUM(C14:C15)</f>
        <v>1494316</v>
      </c>
      <c r="D16" s="59">
        <f>SUM(D14:D15)</f>
        <v>0</v>
      </c>
      <c r="E16" s="59"/>
      <c r="F16" s="59">
        <f>SUM(F14:F15)</f>
        <v>0</v>
      </c>
      <c r="G16" s="59">
        <f>SUM(G14:G15)</f>
        <v>1494316</v>
      </c>
      <c r="H16" s="59">
        <f>SUM(H14:H15)</f>
        <v>0</v>
      </c>
      <c r="I16" s="60">
        <v>47093</v>
      </c>
      <c r="J16" s="58">
        <f>SUM(J14:J15)</f>
        <v>621</v>
      </c>
      <c r="K16" s="59">
        <f>SUM(K14:K15)</f>
        <v>0</v>
      </c>
      <c r="L16" s="59"/>
      <c r="M16" s="59">
        <f>SUM(M14:M15)</f>
        <v>0</v>
      </c>
      <c r="N16" s="59">
        <f>SUM(N14:N15)</f>
        <v>621</v>
      </c>
      <c r="O16" s="60">
        <f>SUM(O14:O15)</f>
        <v>0</v>
      </c>
    </row>
    <row r="17" spans="1:15" s="18" customFormat="1" ht="12.75" customHeight="1">
      <c r="A17" s="51" t="s">
        <v>24</v>
      </c>
      <c r="B17" s="16" t="s">
        <v>20</v>
      </c>
      <c r="C17" s="17">
        <f>D17+F17+G17+H17</f>
        <v>4114955</v>
      </c>
      <c r="D17" s="36">
        <v>0</v>
      </c>
      <c r="E17" s="36"/>
      <c r="F17" s="36">
        <v>6522</v>
      </c>
      <c r="G17" s="36">
        <v>3094874</v>
      </c>
      <c r="H17" s="36">
        <v>1013559</v>
      </c>
      <c r="I17" s="12"/>
      <c r="J17" s="17">
        <f>K17+M17+N17+O17</f>
        <v>711</v>
      </c>
      <c r="K17" s="36">
        <v>0</v>
      </c>
      <c r="L17" s="36"/>
      <c r="M17" s="36"/>
      <c r="N17" s="36">
        <v>663</v>
      </c>
      <c r="O17" s="45">
        <v>48</v>
      </c>
    </row>
    <row r="18" spans="1:15" s="18" customFormat="1" ht="25.5">
      <c r="A18" s="49"/>
      <c r="B18" s="19" t="s">
        <v>21</v>
      </c>
      <c r="C18" s="17">
        <f>D18+F18+G18+H18</f>
        <v>4324303</v>
      </c>
      <c r="D18" s="36">
        <v>0</v>
      </c>
      <c r="E18" s="36"/>
      <c r="F18" s="36"/>
      <c r="G18" s="36"/>
      <c r="H18" s="36">
        <v>4324303</v>
      </c>
      <c r="I18" s="12"/>
      <c r="J18" s="17">
        <f>K18+M18+N18+O18</f>
        <v>0</v>
      </c>
      <c r="K18" s="36">
        <v>0</v>
      </c>
      <c r="L18" s="36"/>
      <c r="M18" s="36"/>
      <c r="N18" s="36"/>
      <c r="O18" s="45"/>
    </row>
    <row r="19" spans="1:15" s="57" customFormat="1" ht="12.75">
      <c r="A19" s="50"/>
      <c r="B19" s="53" t="s">
        <v>22</v>
      </c>
      <c r="C19" s="58">
        <f>SUM(C17:C18)</f>
        <v>8439258</v>
      </c>
      <c r="D19" s="59">
        <f>SUM(D17:D18)</f>
        <v>0</v>
      </c>
      <c r="E19" s="59"/>
      <c r="F19" s="59">
        <f>SUM(F17:F18)</f>
        <v>6522</v>
      </c>
      <c r="G19" s="59">
        <f>SUM(G17:G18)</f>
        <v>3094874</v>
      </c>
      <c r="H19" s="59">
        <f>SUM(H17:H18)</f>
        <v>5337862</v>
      </c>
      <c r="I19" s="60">
        <v>658728</v>
      </c>
      <c r="J19" s="58">
        <f>SUM(J17:J18)</f>
        <v>711</v>
      </c>
      <c r="K19" s="59">
        <f>SUM(K17:K18)</f>
        <v>0</v>
      </c>
      <c r="L19" s="59"/>
      <c r="M19" s="59">
        <f>SUM(M17:M18)</f>
        <v>0</v>
      </c>
      <c r="N19" s="59">
        <f>SUM(N17:N18)</f>
        <v>663</v>
      </c>
      <c r="O19" s="60">
        <f>SUM(O17:O18)</f>
        <v>48</v>
      </c>
    </row>
    <row r="20" spans="1:15" s="18" customFormat="1" ht="12.75" customHeight="1">
      <c r="A20" s="51" t="s">
        <v>6</v>
      </c>
      <c r="B20" s="16" t="s">
        <v>20</v>
      </c>
      <c r="C20" s="17">
        <f>D20+F20+G20+H20</f>
        <v>305029</v>
      </c>
      <c r="D20" s="11">
        <v>0</v>
      </c>
      <c r="E20" s="11"/>
      <c r="F20" s="11">
        <v>0</v>
      </c>
      <c r="G20" s="36">
        <v>305029</v>
      </c>
      <c r="H20" s="11">
        <v>0</v>
      </c>
      <c r="I20" s="12"/>
      <c r="J20" s="17">
        <f>K20+M20+N20+O20</f>
        <v>0</v>
      </c>
      <c r="K20" s="36">
        <v>0</v>
      </c>
      <c r="L20" s="36"/>
      <c r="M20" s="36">
        <v>0</v>
      </c>
      <c r="N20" s="36">
        <v>0</v>
      </c>
      <c r="O20" s="45">
        <v>0</v>
      </c>
    </row>
    <row r="21" spans="1:15" s="18" customFormat="1" ht="25.5">
      <c r="A21" s="49"/>
      <c r="B21" s="19" t="s">
        <v>21</v>
      </c>
      <c r="C21" s="17">
        <f>D21+F21+G21+H21</f>
        <v>0</v>
      </c>
      <c r="D21" s="11">
        <v>0</v>
      </c>
      <c r="E21" s="11"/>
      <c r="F21" s="11">
        <v>0</v>
      </c>
      <c r="G21" s="11">
        <v>0</v>
      </c>
      <c r="H21" s="11">
        <v>0</v>
      </c>
      <c r="I21" s="12"/>
      <c r="J21" s="17">
        <f>K21+M21+N21+O21</f>
        <v>0</v>
      </c>
      <c r="K21" s="36">
        <v>0</v>
      </c>
      <c r="L21" s="36"/>
      <c r="M21" s="36">
        <v>0</v>
      </c>
      <c r="N21" s="36">
        <v>0</v>
      </c>
      <c r="O21" s="45">
        <v>0</v>
      </c>
    </row>
    <row r="22" spans="1:15" s="57" customFormat="1" ht="12.75">
      <c r="A22" s="50"/>
      <c r="B22" s="53" t="s">
        <v>22</v>
      </c>
      <c r="C22" s="58">
        <f>SUM(C20:C21)</f>
        <v>305029</v>
      </c>
      <c r="D22" s="59">
        <f>SUM(D20:D21)</f>
        <v>0</v>
      </c>
      <c r="E22" s="59"/>
      <c r="F22" s="59">
        <f>SUM(F20:F21)</f>
        <v>0</v>
      </c>
      <c r="G22" s="59">
        <f>SUM(G20:G21)</f>
        <v>305029</v>
      </c>
      <c r="H22" s="59">
        <f>SUM(H20:H21)</f>
        <v>0</v>
      </c>
      <c r="I22" s="60">
        <v>12746</v>
      </c>
      <c r="J22" s="58">
        <f>SUM(J20:J21)</f>
        <v>0</v>
      </c>
      <c r="K22" s="59">
        <f>SUM(K20:K21)</f>
        <v>0</v>
      </c>
      <c r="L22" s="59"/>
      <c r="M22" s="59">
        <f>SUM(M20:M21)</f>
        <v>0</v>
      </c>
      <c r="N22" s="59">
        <f>SUM(N20:N21)</f>
        <v>0</v>
      </c>
      <c r="O22" s="60">
        <f>SUM(O20:O21)</f>
        <v>0</v>
      </c>
    </row>
    <row r="23" spans="1:15" s="18" customFormat="1" ht="15" customHeight="1">
      <c r="A23" s="51" t="s">
        <v>25</v>
      </c>
      <c r="B23" s="16" t="s">
        <v>20</v>
      </c>
      <c r="C23" s="17">
        <f>D23+F23+G23+H23</f>
        <v>14008</v>
      </c>
      <c r="D23" s="11">
        <v>0</v>
      </c>
      <c r="E23" s="11"/>
      <c r="F23" s="38">
        <v>0</v>
      </c>
      <c r="G23" s="40">
        <v>14008</v>
      </c>
      <c r="H23" s="39">
        <v>0</v>
      </c>
      <c r="I23" s="12"/>
      <c r="J23" s="17">
        <f>K23+M23+N23+O23</f>
        <v>0</v>
      </c>
      <c r="K23" s="11">
        <v>0</v>
      </c>
      <c r="L23" s="11"/>
      <c r="M23" s="11">
        <v>0</v>
      </c>
      <c r="N23" s="11"/>
      <c r="O23" s="12">
        <v>0</v>
      </c>
    </row>
    <row r="24" spans="1:15" s="18" customFormat="1" ht="25.5">
      <c r="A24" s="49"/>
      <c r="B24" s="19" t="s">
        <v>21</v>
      </c>
      <c r="C24" s="17">
        <f>D24+F24+G24+H24</f>
        <v>0</v>
      </c>
      <c r="D24" s="11">
        <v>0</v>
      </c>
      <c r="E24" s="11"/>
      <c r="F24" s="11">
        <v>0</v>
      </c>
      <c r="G24" s="11">
        <v>0</v>
      </c>
      <c r="H24" s="11">
        <v>0</v>
      </c>
      <c r="I24" s="12"/>
      <c r="J24" s="17">
        <f>K24+M24+N24+O24</f>
        <v>0</v>
      </c>
      <c r="K24" s="11">
        <v>0</v>
      </c>
      <c r="L24" s="11"/>
      <c r="M24" s="11">
        <v>0</v>
      </c>
      <c r="N24" s="11">
        <v>0</v>
      </c>
      <c r="O24" s="12">
        <v>0</v>
      </c>
    </row>
    <row r="25" spans="1:15" s="57" customFormat="1" ht="12" customHeight="1">
      <c r="A25" s="50"/>
      <c r="B25" s="53" t="s">
        <v>22</v>
      </c>
      <c r="C25" s="58">
        <f>SUM(C23:C24)</f>
        <v>14008</v>
      </c>
      <c r="D25" s="59">
        <f>SUM(D23:D24)</f>
        <v>0</v>
      </c>
      <c r="E25" s="59"/>
      <c r="F25" s="59">
        <f>SUM(F23:F24)</f>
        <v>0</v>
      </c>
      <c r="G25" s="59">
        <f>SUM(G23:G24)</f>
        <v>14008</v>
      </c>
      <c r="H25" s="59">
        <f>SUM(H23:H24)</f>
        <v>0</v>
      </c>
      <c r="I25" s="60">
        <v>900</v>
      </c>
      <c r="J25" s="58">
        <f>SUM(J23:J24)</f>
        <v>0</v>
      </c>
      <c r="K25" s="59">
        <f>SUM(K23:K24)</f>
        <v>0</v>
      </c>
      <c r="L25" s="59"/>
      <c r="M25" s="59">
        <f>SUM(M23:M24)</f>
        <v>0</v>
      </c>
      <c r="N25" s="59">
        <f>SUM(N23:N24)</f>
        <v>0</v>
      </c>
      <c r="O25" s="60">
        <f>SUM(O23:O24)</f>
        <v>0</v>
      </c>
    </row>
    <row r="26" spans="1:15" s="18" customFormat="1" ht="12.75" customHeight="1">
      <c r="A26" s="51" t="s">
        <v>5</v>
      </c>
      <c r="B26" s="16" t="s">
        <v>20</v>
      </c>
      <c r="C26" s="17">
        <f>D26+G26+E26+H26+F26</f>
        <v>19059259</v>
      </c>
      <c r="D26" s="36">
        <v>16318828</v>
      </c>
      <c r="E26" s="41">
        <v>95745</v>
      </c>
      <c r="F26" s="36">
        <v>1624644</v>
      </c>
      <c r="G26" s="36">
        <v>1019691</v>
      </c>
      <c r="H26" s="36">
        <v>351</v>
      </c>
      <c r="I26" s="12"/>
      <c r="J26" s="17">
        <f>K26+N26+L26+O26+M26</f>
        <v>19891</v>
      </c>
      <c r="K26" s="36">
        <v>15952</v>
      </c>
      <c r="L26" s="41">
        <v>167</v>
      </c>
      <c r="M26" s="36">
        <v>2312</v>
      </c>
      <c r="N26" s="36">
        <v>1460</v>
      </c>
      <c r="O26" s="45">
        <v>0</v>
      </c>
    </row>
    <row r="27" spans="1:15" s="18" customFormat="1" ht="25.5">
      <c r="A27" s="49"/>
      <c r="B27" s="19" t="s">
        <v>21</v>
      </c>
      <c r="C27" s="17">
        <f>D27+F27+G27+H27</f>
        <v>1813</v>
      </c>
      <c r="D27" s="36">
        <v>0</v>
      </c>
      <c r="E27" s="36"/>
      <c r="F27" s="36">
        <v>0</v>
      </c>
      <c r="G27" s="36"/>
      <c r="H27" s="36">
        <v>1813</v>
      </c>
      <c r="I27" s="12"/>
      <c r="J27" s="17">
        <f>K27+M27+N27+O27</f>
        <v>0</v>
      </c>
      <c r="K27" s="36">
        <v>0</v>
      </c>
      <c r="L27" s="36"/>
      <c r="M27" s="36">
        <v>0</v>
      </c>
      <c r="N27" s="36">
        <v>0</v>
      </c>
      <c r="O27" s="45"/>
    </row>
    <row r="28" spans="1:15" s="57" customFormat="1" ht="12.75">
      <c r="A28" s="50"/>
      <c r="B28" s="53" t="s">
        <v>22</v>
      </c>
      <c r="C28" s="58">
        <f aca="true" t="shared" si="0" ref="C28:H28">SUM(C26:C27)</f>
        <v>19061072</v>
      </c>
      <c r="D28" s="59">
        <f t="shared" si="0"/>
        <v>16318828</v>
      </c>
      <c r="E28" s="59">
        <f t="shared" si="0"/>
        <v>95745</v>
      </c>
      <c r="F28" s="59">
        <f t="shared" si="0"/>
        <v>1624644</v>
      </c>
      <c r="G28" s="59">
        <f t="shared" si="0"/>
        <v>1019691</v>
      </c>
      <c r="H28" s="59">
        <f t="shared" si="0"/>
        <v>2164</v>
      </c>
      <c r="I28" s="60">
        <v>63733</v>
      </c>
      <c r="J28" s="58">
        <f aca="true" t="shared" si="1" ref="J28:O28">SUM(J26:J27)</f>
        <v>19891</v>
      </c>
      <c r="K28" s="59">
        <f t="shared" si="1"/>
        <v>15952</v>
      </c>
      <c r="L28" s="59">
        <f t="shared" si="1"/>
        <v>167</v>
      </c>
      <c r="M28" s="59">
        <f t="shared" si="1"/>
        <v>2312</v>
      </c>
      <c r="N28" s="59">
        <f t="shared" si="1"/>
        <v>1460</v>
      </c>
      <c r="O28" s="60">
        <f t="shared" si="1"/>
        <v>0</v>
      </c>
    </row>
    <row r="29" spans="1:15" s="18" customFormat="1" ht="12.75" customHeight="1">
      <c r="A29" s="51" t="s">
        <v>26</v>
      </c>
      <c r="B29" s="16" t="s">
        <v>20</v>
      </c>
      <c r="C29" s="17">
        <f>D29+F29+G29+H29</f>
        <v>21667091</v>
      </c>
      <c r="D29" s="42">
        <v>15070850</v>
      </c>
      <c r="E29" s="42"/>
      <c r="F29" s="36">
        <v>2778085</v>
      </c>
      <c r="G29" s="36">
        <v>3818156</v>
      </c>
      <c r="H29" s="36"/>
      <c r="I29" s="12"/>
      <c r="J29" s="17">
        <f>K29+M29+N29+O29</f>
        <v>28930</v>
      </c>
      <c r="K29" s="42">
        <v>22557</v>
      </c>
      <c r="L29" s="42"/>
      <c r="M29" s="36">
        <v>0</v>
      </c>
      <c r="N29" s="36">
        <v>6373</v>
      </c>
      <c r="O29" s="45">
        <v>0</v>
      </c>
    </row>
    <row r="30" spans="1:15" s="18" customFormat="1" ht="25.5">
      <c r="A30" s="49"/>
      <c r="B30" s="19" t="s">
        <v>21</v>
      </c>
      <c r="C30" s="17">
        <f>D30+F30+G30+H30</f>
        <v>0</v>
      </c>
      <c r="D30" s="36">
        <v>0</v>
      </c>
      <c r="E30" s="36"/>
      <c r="F30" s="36">
        <v>0</v>
      </c>
      <c r="G30" s="36">
        <v>0</v>
      </c>
      <c r="H30" s="36">
        <v>0</v>
      </c>
      <c r="I30" s="12"/>
      <c r="J30" s="17">
        <f>K30+M30+N30+O30</f>
        <v>0</v>
      </c>
      <c r="K30" s="36">
        <v>0</v>
      </c>
      <c r="L30" s="36"/>
      <c r="M30" s="36">
        <v>0</v>
      </c>
      <c r="N30" s="36">
        <v>0</v>
      </c>
      <c r="O30" s="45">
        <v>0</v>
      </c>
    </row>
    <row r="31" spans="1:15" s="57" customFormat="1" ht="12.75">
      <c r="A31" s="50"/>
      <c r="B31" s="53" t="s">
        <v>22</v>
      </c>
      <c r="C31" s="58">
        <f>SUM(C29:C30)</f>
        <v>21667091</v>
      </c>
      <c r="D31" s="59">
        <f>SUM(D29:D30)</f>
        <v>15070850</v>
      </c>
      <c r="E31" s="59"/>
      <c r="F31" s="59">
        <f>SUM(F29:F30)</f>
        <v>2778085</v>
      </c>
      <c r="G31" s="59">
        <f>SUM(G29:G30)</f>
        <v>3818156</v>
      </c>
      <c r="H31" s="59">
        <f>SUM(H29:H30)</f>
        <v>0</v>
      </c>
      <c r="I31" s="60"/>
      <c r="J31" s="58">
        <f>SUM(J29:J30)</f>
        <v>28930</v>
      </c>
      <c r="K31" s="59">
        <f>SUM(K29:K30)</f>
        <v>22557</v>
      </c>
      <c r="L31" s="59"/>
      <c r="M31" s="59">
        <f>SUM(M29:M30)</f>
        <v>0</v>
      </c>
      <c r="N31" s="59">
        <f>SUM(N29:N30)</f>
        <v>6373</v>
      </c>
      <c r="O31" s="60">
        <f>SUM(O29:O30)</f>
        <v>0</v>
      </c>
    </row>
    <row r="32" spans="1:15" s="18" customFormat="1" ht="12.75" customHeight="1">
      <c r="A32" s="51" t="s">
        <v>27</v>
      </c>
      <c r="B32" s="16" t="s">
        <v>20</v>
      </c>
      <c r="C32" s="43">
        <f>D32+F32+G32+H32</f>
        <v>1067333</v>
      </c>
      <c r="D32" s="43">
        <v>1067333</v>
      </c>
      <c r="E32" s="36"/>
      <c r="F32" s="36">
        <v>0</v>
      </c>
      <c r="G32" s="36">
        <v>0</v>
      </c>
      <c r="H32" s="36">
        <v>0</v>
      </c>
      <c r="I32" s="12"/>
      <c r="J32" s="17">
        <f>K32+M32+N32+O32</f>
        <v>1489</v>
      </c>
      <c r="K32" s="36">
        <v>1489</v>
      </c>
      <c r="L32" s="36"/>
      <c r="M32" s="36">
        <v>0</v>
      </c>
      <c r="N32" s="36">
        <v>0</v>
      </c>
      <c r="O32" s="45">
        <v>0</v>
      </c>
    </row>
    <row r="33" spans="1:15" s="18" customFormat="1" ht="24.75" customHeight="1">
      <c r="A33" s="49"/>
      <c r="B33" s="19" t="s">
        <v>21</v>
      </c>
      <c r="C33" s="43">
        <f>D33+F33+G33+H33</f>
        <v>0</v>
      </c>
      <c r="D33" s="36">
        <v>0</v>
      </c>
      <c r="E33" s="36"/>
      <c r="F33" s="36">
        <v>0</v>
      </c>
      <c r="G33" s="36">
        <v>0</v>
      </c>
      <c r="H33" s="36">
        <v>0</v>
      </c>
      <c r="I33" s="12"/>
      <c r="J33" s="17">
        <f>K33+M33+N33+O33</f>
        <v>0</v>
      </c>
      <c r="K33" s="36">
        <v>0</v>
      </c>
      <c r="L33" s="36"/>
      <c r="M33" s="36">
        <v>0</v>
      </c>
      <c r="N33" s="36">
        <v>0</v>
      </c>
      <c r="O33" s="45">
        <v>0</v>
      </c>
    </row>
    <row r="34" spans="1:15" s="57" customFormat="1" ht="12" customHeight="1">
      <c r="A34" s="50"/>
      <c r="B34" s="53" t="s">
        <v>22</v>
      </c>
      <c r="C34" s="58">
        <f>SUM(C32:C33)</f>
        <v>1067333</v>
      </c>
      <c r="D34" s="59">
        <f>SUM(D32:D33)</f>
        <v>1067333</v>
      </c>
      <c r="E34" s="59"/>
      <c r="F34" s="59">
        <f>SUM(F32:F33)</f>
        <v>0</v>
      </c>
      <c r="G34" s="59">
        <f>SUM(G32:G33)</f>
        <v>0</v>
      </c>
      <c r="H34" s="59">
        <f>SUM(H32:H33)</f>
        <v>0</v>
      </c>
      <c r="I34" s="60"/>
      <c r="J34" s="58">
        <f>SUM(J32:J33)</f>
        <v>1489</v>
      </c>
      <c r="K34" s="59">
        <f>SUM(K32:K33)</f>
        <v>1489</v>
      </c>
      <c r="L34" s="59"/>
      <c r="M34" s="59">
        <f>SUM(M32:M33)</f>
        <v>0</v>
      </c>
      <c r="N34" s="59">
        <f>SUM(N32:N33)</f>
        <v>0</v>
      </c>
      <c r="O34" s="60">
        <f>SUM(O32:O33)</f>
        <v>0</v>
      </c>
    </row>
    <row r="35" spans="1:15" s="18" customFormat="1" ht="12.75" customHeight="1">
      <c r="A35" s="52" t="s">
        <v>31</v>
      </c>
      <c r="B35" s="16" t="s">
        <v>20</v>
      </c>
      <c r="C35" s="17">
        <f>D35+F35+G35+H35</f>
        <v>55122</v>
      </c>
      <c r="D35" s="11"/>
      <c r="E35" s="11"/>
      <c r="F35" s="25"/>
      <c r="G35" s="25">
        <v>55122</v>
      </c>
      <c r="H35" s="21">
        <v>0</v>
      </c>
      <c r="I35" s="12"/>
      <c r="J35" s="17">
        <f>K35+M35+N35+O35</f>
        <v>0</v>
      </c>
      <c r="K35" s="11"/>
      <c r="L35" s="11"/>
      <c r="M35" s="11"/>
      <c r="N35" s="11"/>
      <c r="O35" s="22">
        <v>0</v>
      </c>
    </row>
    <row r="36" spans="1:15" s="18" customFormat="1" ht="25.5">
      <c r="A36" s="49"/>
      <c r="B36" s="19" t="s">
        <v>21</v>
      </c>
      <c r="C36" s="17">
        <f>D36+F36+G36+H36</f>
        <v>0</v>
      </c>
      <c r="D36" s="21">
        <v>0</v>
      </c>
      <c r="E36" s="21"/>
      <c r="F36" s="36">
        <v>0</v>
      </c>
      <c r="G36" s="36">
        <v>0</v>
      </c>
      <c r="H36" s="21">
        <v>0</v>
      </c>
      <c r="I36" s="12"/>
      <c r="J36" s="17">
        <f>K36+M36+N36+O36</f>
        <v>0</v>
      </c>
      <c r="K36" s="21">
        <v>0</v>
      </c>
      <c r="L36" s="21"/>
      <c r="M36" s="21">
        <v>0</v>
      </c>
      <c r="N36" s="21">
        <v>0</v>
      </c>
      <c r="O36" s="22">
        <v>0</v>
      </c>
    </row>
    <row r="37" spans="1:15" s="57" customFormat="1" ht="12.75">
      <c r="A37" s="50"/>
      <c r="B37" s="53" t="s">
        <v>22</v>
      </c>
      <c r="C37" s="58">
        <f>SUM(C35:C36)</f>
        <v>55122</v>
      </c>
      <c r="D37" s="59">
        <f>SUM(D35:D36)</f>
        <v>0</v>
      </c>
      <c r="E37" s="59"/>
      <c r="F37" s="59">
        <f>SUM(F35:F36)</f>
        <v>0</v>
      </c>
      <c r="G37" s="59">
        <f>SUM(G35:G36)</f>
        <v>55122</v>
      </c>
      <c r="H37" s="59">
        <f>SUM(H35:H36)</f>
        <v>0</v>
      </c>
      <c r="I37" s="60">
        <v>0</v>
      </c>
      <c r="J37" s="58">
        <f>SUM(J35:J36)</f>
        <v>0</v>
      </c>
      <c r="K37" s="59">
        <f>SUM(K35:K36)</f>
        <v>0</v>
      </c>
      <c r="L37" s="59"/>
      <c r="M37" s="59">
        <f>SUM(M35:M36)</f>
        <v>0</v>
      </c>
      <c r="N37" s="59">
        <f>SUM(N35:N36)</f>
        <v>0</v>
      </c>
      <c r="O37" s="60">
        <f>SUM(O35:O36)</f>
        <v>0</v>
      </c>
    </row>
    <row r="38" spans="1:15" s="15" customFormat="1" ht="12.75">
      <c r="A38" s="51" t="s">
        <v>7</v>
      </c>
      <c r="B38" s="16" t="s">
        <v>20</v>
      </c>
      <c r="C38" s="17">
        <f>D38+F38+G38+H38</f>
        <v>189141</v>
      </c>
      <c r="D38" s="36"/>
      <c r="E38" s="36"/>
      <c r="F38" s="25"/>
      <c r="G38" s="25">
        <v>189141</v>
      </c>
      <c r="H38" s="36">
        <v>0</v>
      </c>
      <c r="I38" s="12"/>
      <c r="J38" s="17">
        <f>K38+M38+N38+O38</f>
        <v>37</v>
      </c>
      <c r="K38" s="36"/>
      <c r="L38" s="36"/>
      <c r="M38" s="36"/>
      <c r="N38" s="36">
        <v>37</v>
      </c>
      <c r="O38" s="45">
        <v>0</v>
      </c>
    </row>
    <row r="39" spans="1:15" s="15" customFormat="1" ht="25.5">
      <c r="A39" s="49"/>
      <c r="B39" s="19" t="s">
        <v>21</v>
      </c>
      <c r="C39" s="17">
        <f>D39+F39+G39+H39</f>
        <v>5982</v>
      </c>
      <c r="D39" s="36">
        <v>0</v>
      </c>
      <c r="E39" s="36"/>
      <c r="F39" s="36">
        <v>0</v>
      </c>
      <c r="G39" s="36">
        <v>0</v>
      </c>
      <c r="H39" s="36">
        <v>5982</v>
      </c>
      <c r="I39" s="12"/>
      <c r="J39" s="17">
        <f>K39+M39+N39+O39</f>
        <v>0</v>
      </c>
      <c r="K39" s="36">
        <v>0</v>
      </c>
      <c r="L39" s="36"/>
      <c r="M39" s="36">
        <v>0</v>
      </c>
      <c r="N39" s="36">
        <v>0</v>
      </c>
      <c r="O39" s="45">
        <v>0</v>
      </c>
    </row>
    <row r="40" spans="1:15" s="57" customFormat="1" ht="12.75">
      <c r="A40" s="50"/>
      <c r="B40" s="53" t="s">
        <v>22</v>
      </c>
      <c r="C40" s="58">
        <f>SUM(C38:C39)</f>
        <v>195123</v>
      </c>
      <c r="D40" s="59">
        <f>SUM(D38:D39)</f>
        <v>0</v>
      </c>
      <c r="E40" s="59"/>
      <c r="F40" s="59">
        <f>SUM(F38:F39)</f>
        <v>0</v>
      </c>
      <c r="G40" s="59">
        <f>SUM(G38:G39)</f>
        <v>189141</v>
      </c>
      <c r="H40" s="59">
        <f>SUM(H38:H39)</f>
        <v>5982</v>
      </c>
      <c r="I40" s="60">
        <v>0</v>
      </c>
      <c r="J40" s="58">
        <f>SUM(J38:J39)</f>
        <v>37</v>
      </c>
      <c r="K40" s="59">
        <f>SUM(K38:K39)</f>
        <v>0</v>
      </c>
      <c r="L40" s="59"/>
      <c r="M40" s="59">
        <f>SUM(M38:M39)</f>
        <v>0</v>
      </c>
      <c r="N40" s="59">
        <f>SUM(N38:N39)</f>
        <v>37</v>
      </c>
      <c r="O40" s="60">
        <f>SUM(O38:O39)</f>
        <v>0</v>
      </c>
    </row>
    <row r="41" spans="1:15" s="3" customFormat="1" ht="12.75">
      <c r="A41" s="51" t="s">
        <v>30</v>
      </c>
      <c r="B41" s="16" t="s">
        <v>20</v>
      </c>
      <c r="C41" s="24">
        <f>D41+F41+G41+H41</f>
        <v>1865959</v>
      </c>
      <c r="D41" s="44"/>
      <c r="E41" s="44"/>
      <c r="F41" s="44">
        <v>1207616</v>
      </c>
      <c r="G41" s="44">
        <v>658343</v>
      </c>
      <c r="H41" s="44"/>
      <c r="I41" s="20"/>
      <c r="J41" s="24"/>
      <c r="K41" s="44"/>
      <c r="L41" s="44"/>
      <c r="M41" s="44">
        <v>0</v>
      </c>
      <c r="N41" s="47"/>
      <c r="O41" s="48"/>
    </row>
    <row r="42" spans="1:15" s="3" customFormat="1" ht="25.5">
      <c r="A42" s="49"/>
      <c r="B42" s="19" t="s">
        <v>21</v>
      </c>
      <c r="C42" s="24">
        <f>D42+F42+G42+H42</f>
        <v>0</v>
      </c>
      <c r="D42" s="44"/>
      <c r="E42" s="44"/>
      <c r="F42" s="44"/>
      <c r="G42" s="44"/>
      <c r="H42" s="44"/>
      <c r="I42" s="20"/>
      <c r="J42" s="24"/>
      <c r="K42" s="44"/>
      <c r="L42" s="44"/>
      <c r="M42" s="44"/>
      <c r="N42" s="47"/>
      <c r="O42" s="48"/>
    </row>
    <row r="43" spans="1:15" s="57" customFormat="1" ht="12.75">
      <c r="A43" s="50"/>
      <c r="B43" s="53" t="s">
        <v>22</v>
      </c>
      <c r="C43" s="58">
        <f>SUM(C41:C42)</f>
        <v>1865959</v>
      </c>
      <c r="D43" s="59"/>
      <c r="E43" s="59"/>
      <c r="F43" s="59">
        <f>F41</f>
        <v>1207616</v>
      </c>
      <c r="G43" s="59">
        <f>G41</f>
        <v>658343</v>
      </c>
      <c r="H43" s="59"/>
      <c r="I43" s="60">
        <v>14867</v>
      </c>
      <c r="J43" s="58">
        <f>M43</f>
        <v>0</v>
      </c>
      <c r="K43" s="59"/>
      <c r="L43" s="59"/>
      <c r="M43" s="59">
        <f>M41</f>
        <v>0</v>
      </c>
      <c r="N43" s="61"/>
      <c r="O43" s="60"/>
    </row>
    <row r="44" spans="1:15" s="18" customFormat="1" ht="12.75" customHeight="1">
      <c r="A44" s="51" t="s">
        <v>28</v>
      </c>
      <c r="B44" s="16" t="s">
        <v>20</v>
      </c>
      <c r="C44" s="17">
        <f>D44+F44+G44+H44</f>
        <v>428555</v>
      </c>
      <c r="D44" s="36">
        <v>0</v>
      </c>
      <c r="E44" s="36"/>
      <c r="F44" s="36"/>
      <c r="G44" s="36">
        <v>414782</v>
      </c>
      <c r="H44" s="36">
        <v>13773</v>
      </c>
      <c r="I44" s="45"/>
      <c r="J44" s="17">
        <f>K44+M44+N44+O44</f>
        <v>5</v>
      </c>
      <c r="K44" s="36"/>
      <c r="L44" s="36"/>
      <c r="M44" s="36"/>
      <c r="N44" s="26">
        <v>5</v>
      </c>
      <c r="O44" s="63">
        <v>0</v>
      </c>
    </row>
    <row r="45" spans="1:15" s="18" customFormat="1" ht="25.5">
      <c r="A45" s="49"/>
      <c r="B45" s="19" t="s">
        <v>21</v>
      </c>
      <c r="C45" s="17">
        <f>D45+F45+G45+H45</f>
        <v>5695</v>
      </c>
      <c r="D45" s="65">
        <v>5695</v>
      </c>
      <c r="E45" s="36"/>
      <c r="F45" s="36">
        <v>0</v>
      </c>
      <c r="G45" s="36">
        <v>0</v>
      </c>
      <c r="H45" s="36">
        <v>0</v>
      </c>
      <c r="I45" s="45"/>
      <c r="J45" s="17">
        <f>K45+M45+N45+O45</f>
        <v>0</v>
      </c>
      <c r="K45" s="36">
        <v>0</v>
      </c>
      <c r="L45" s="36"/>
      <c r="M45" s="36">
        <v>0</v>
      </c>
      <c r="N45" s="36">
        <v>0</v>
      </c>
      <c r="O45" s="45">
        <v>0</v>
      </c>
    </row>
    <row r="46" spans="1:15" s="57" customFormat="1" ht="13.5" thickBot="1">
      <c r="A46" s="50"/>
      <c r="B46" s="53" t="s">
        <v>22</v>
      </c>
      <c r="C46" s="54">
        <f>SUM(C44:C45)</f>
        <v>434250</v>
      </c>
      <c r="D46" s="64">
        <f>SUM(D44:D45)</f>
        <v>5695</v>
      </c>
      <c r="E46" s="55"/>
      <c r="F46" s="55">
        <f>SUM(F44:F45)</f>
        <v>0</v>
      </c>
      <c r="G46" s="55">
        <f>SUM(G44:G45)</f>
        <v>414782</v>
      </c>
      <c r="H46" s="55">
        <f>SUM(H44:H45)</f>
        <v>13773</v>
      </c>
      <c r="I46" s="56">
        <v>52307</v>
      </c>
      <c r="J46" s="54">
        <f>SUM(J44:J45)</f>
        <v>5</v>
      </c>
      <c r="K46" s="55">
        <f>SUM(K44:K45)</f>
        <v>0</v>
      </c>
      <c r="L46" s="55"/>
      <c r="M46" s="55">
        <f>SUM(M44:M45)</f>
        <v>0</v>
      </c>
      <c r="N46" s="55">
        <f>SUM(N44:N45)</f>
        <v>5</v>
      </c>
      <c r="O46" s="56">
        <f>SUM(O44:O45)</f>
        <v>0</v>
      </c>
    </row>
  </sheetData>
  <sheetProtection/>
  <mergeCells count="22">
    <mergeCell ref="N1:O1"/>
    <mergeCell ref="A2:N2"/>
    <mergeCell ref="A5:A7"/>
    <mergeCell ref="B5:B7"/>
    <mergeCell ref="C5:I5"/>
    <mergeCell ref="J5:O5"/>
    <mergeCell ref="D6:H6"/>
    <mergeCell ref="A44:A46"/>
    <mergeCell ref="A20:A22"/>
    <mergeCell ref="A23:A25"/>
    <mergeCell ref="A26:A28"/>
    <mergeCell ref="A29:A31"/>
    <mergeCell ref="A32:A34"/>
    <mergeCell ref="A35:A37"/>
    <mergeCell ref="A38:A40"/>
    <mergeCell ref="A41:A43"/>
    <mergeCell ref="A11:A13"/>
    <mergeCell ref="A14:A16"/>
    <mergeCell ref="A17:A19"/>
    <mergeCell ref="K6:O6"/>
    <mergeCell ref="I6:I7"/>
    <mergeCell ref="A8:A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Денисова</dc:creator>
  <cp:keywords/>
  <dc:description/>
  <cp:lastModifiedBy>Anastasia.Denisova@evraz.com</cp:lastModifiedBy>
  <cp:lastPrinted>2020-09-14T03:15:18Z</cp:lastPrinted>
  <dcterms:created xsi:type="dcterms:W3CDTF">2009-02-16T04:16:17Z</dcterms:created>
  <dcterms:modified xsi:type="dcterms:W3CDTF">2020-09-14T15:39:56Z</dcterms:modified>
  <cp:category/>
  <cp:version/>
  <cp:contentType/>
  <cp:contentStatus/>
</cp:coreProperties>
</file>